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ile-server\部会フォルダ\020.老人施設部会\04-養護分科会\R6\02-調査\結果の集約\"/>
    </mc:Choice>
  </mc:AlternateContent>
  <xr:revisionPtr revIDLastSave="0" documentId="13_ncr:1_{7E5DE7B6-B302-4CEC-86DD-E12F5D112E41}" xr6:coauthVersionLast="47" xr6:coauthVersionMax="47" xr10:uidLastSave="{00000000-0000-0000-0000-000000000000}"/>
  <bookViews>
    <workbookView xWindow="-108" yWindow="-108" windowWidth="23256" windowHeight="12456" xr2:uid="{00000000-000D-0000-FFFF-FFFF00000000}"/>
  </bookViews>
  <sheets>
    <sheet name="「養護分科会」会員アンケート回答一覧表" sheetId="2" r:id="rId1"/>
  </sheets>
  <definedNames>
    <definedName name="_xlnm._FilterDatabase" localSheetId="0" hidden="1">「養護分科会」会員アンケート回答一覧表!$B$1:$AY$1</definedName>
    <definedName name="_xlnm.Print_Area" localSheetId="0">「養護分科会」会員アンケート回答一覧表!$A$1:$AY$24</definedName>
    <definedName name="_xlnm.Print_Titles" localSheetId="0">「養護分科会」会員アンケート回答一覧表!$A:$B,「養護分科会」会員アンケート回答一覧表!$1:$1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2" l="1"/>
  <c r="O3" i="2"/>
  <c r="O4" i="2"/>
  <c r="O5" i="2"/>
  <c r="O6" i="2"/>
  <c r="O7" i="2"/>
  <c r="O8" i="2"/>
  <c r="O9" i="2"/>
  <c r="O10" i="2"/>
  <c r="O11" i="2"/>
  <c r="O12" i="2"/>
  <c r="O13" i="2"/>
  <c r="O14" i="2"/>
  <c r="O15" i="2"/>
  <c r="O16" i="2"/>
  <c r="O17" i="2"/>
  <c r="O18" i="2"/>
  <c r="O19" i="2"/>
  <c r="O20" i="2"/>
  <c r="O21" i="2"/>
  <c r="O22" i="2"/>
  <c r="I24" i="2"/>
  <c r="I2" i="2"/>
  <c r="I3" i="2"/>
  <c r="I4" i="2"/>
  <c r="I5" i="2"/>
  <c r="I6" i="2"/>
  <c r="I7" i="2"/>
  <c r="I8" i="2"/>
  <c r="I9" i="2"/>
  <c r="I10" i="2"/>
  <c r="I11" i="2"/>
  <c r="I12" i="2"/>
  <c r="I13" i="2"/>
  <c r="I14" i="2"/>
  <c r="I15" i="2"/>
  <c r="I16" i="2"/>
  <c r="I17" i="2"/>
  <c r="I18" i="2"/>
  <c r="I19" i="2"/>
  <c r="I20" i="2"/>
  <c r="I21" i="2"/>
  <c r="I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PC2-1-12</author>
  </authors>
  <commentList>
    <comment ref="AQ19" authorId="0" shapeId="0" xr:uid="{B70AD394-571F-4651-8036-4498810ECA76}">
      <text>
        <r>
          <rPr>
            <b/>
            <sz val="9"/>
            <color indexed="81"/>
            <rFont val="MS P ゴシック"/>
            <family val="3"/>
            <charset val="128"/>
          </rPr>
          <t>統括施設長</t>
        </r>
        <r>
          <rPr>
            <sz val="9"/>
            <color indexed="81"/>
            <rFont val="MS P ゴシック"/>
            <family val="3"/>
            <charset val="128"/>
          </rPr>
          <t xml:space="preserve">
</t>
        </r>
      </text>
    </comment>
  </commentList>
</comments>
</file>

<file path=xl/sharedStrings.xml><?xml version="1.0" encoding="utf-8"?>
<sst xmlns="http://schemas.openxmlformats.org/spreadsheetml/2006/main" count="550" uniqueCount="387">
  <si>
    <t>施設長名</t>
  </si>
  <si>
    <t>郵便番号</t>
  </si>
  <si>
    <t>住所（町名から入力）</t>
  </si>
  <si>
    <t>TEL</t>
  </si>
  <si>
    <t>FAX</t>
  </si>
  <si>
    <t>ひじり福祉会</t>
  </si>
  <si>
    <t>前田　比呂志</t>
  </si>
  <si>
    <t>yuzunosato@hijiri.or.jp</t>
  </si>
  <si>
    <t>562-0015</t>
  </si>
  <si>
    <t>箕面市</t>
  </si>
  <si>
    <t>稲6-14-36</t>
  </si>
  <si>
    <t>072-726-7701</t>
  </si>
  <si>
    <t>072-726-7702</t>
  </si>
  <si>
    <t>大阪府社会福祉事業団</t>
  </si>
  <si>
    <t>eijyu-sisetutyou@osj.or.jp</t>
  </si>
  <si>
    <t>560-0084</t>
  </si>
  <si>
    <t>豊中市</t>
  </si>
  <si>
    <t>新千里南町3-2-122</t>
  </si>
  <si>
    <t>06-6840-2211</t>
  </si>
  <si>
    <t>06-6840-2214</t>
  </si>
  <si>
    <t>桃林会</t>
  </si>
  <si>
    <t>百武　昭彦</t>
  </si>
  <si>
    <t>info@shirasagien.com</t>
  </si>
  <si>
    <t>566-0064</t>
  </si>
  <si>
    <t>摂津市</t>
  </si>
  <si>
    <t>鳥飼中 1-19-8</t>
  </si>
  <si>
    <t>072-654-5094</t>
  </si>
  <si>
    <t>072-654-3494</t>
  </si>
  <si>
    <t>高槻市</t>
  </si>
  <si>
    <t>慶徳会</t>
  </si>
  <si>
    <t>光華苑</t>
  </si>
  <si>
    <t>矢次　淳一</t>
  </si>
  <si>
    <t>syunkou@keitokukai.or.jp</t>
  </si>
  <si>
    <t>567-0035</t>
  </si>
  <si>
    <t>茨木市</t>
  </si>
  <si>
    <t>見付山 1-10-25</t>
  </si>
  <si>
    <t>072-622-3208</t>
  </si>
  <si>
    <t>072-622-3266</t>
  </si>
  <si>
    <t>大阪福祉事業財団</t>
  </si>
  <si>
    <t>槻ノ木荘</t>
  </si>
  <si>
    <t>zai-tukinoki1971@etude.ocn.ne.jp</t>
  </si>
  <si>
    <t>569-1046</t>
  </si>
  <si>
    <t>塚原1-8-1</t>
  </si>
  <si>
    <t>072-694-0716</t>
  </si>
  <si>
    <t>072-693-8103</t>
  </si>
  <si>
    <t>四天王寺松風荘</t>
  </si>
  <si>
    <t>石田　修二</t>
  </si>
  <si>
    <t>h.ou@shitennoji-fukushi.jp</t>
  </si>
  <si>
    <t>573-0013</t>
  </si>
  <si>
    <t>枚方市</t>
  </si>
  <si>
    <t>星ｹ丘 3-17-1</t>
  </si>
  <si>
    <t>072-848-2441</t>
  </si>
  <si>
    <t>072-848-2443</t>
  </si>
  <si>
    <t>吉田　広信</t>
  </si>
  <si>
    <t>osj-4jou-yougo@globe.ocn.ne.jp</t>
  </si>
  <si>
    <t>四條畷市</t>
  </si>
  <si>
    <t>北出町28-1</t>
  </si>
  <si>
    <t>072-878-2681</t>
  </si>
  <si>
    <t>072-878-2214</t>
  </si>
  <si>
    <t>八尾隣保館</t>
  </si>
  <si>
    <t>片山　弘美</t>
  </si>
  <si>
    <t>581-0018</t>
  </si>
  <si>
    <t>八尾市</t>
  </si>
  <si>
    <t>青山町4-4-18</t>
  </si>
  <si>
    <t>072-925-1177</t>
  </si>
  <si>
    <t>072-925-1224</t>
  </si>
  <si>
    <t>東大阪養護老人ホーム</t>
  </si>
  <si>
    <t>大西　智之</t>
  </si>
  <si>
    <t>hoy@ace.ocn.ne.jp</t>
  </si>
  <si>
    <t>577-0813</t>
  </si>
  <si>
    <t>東大阪市</t>
  </si>
  <si>
    <t>新上小阪11-2</t>
  </si>
  <si>
    <t>06-6726-3031</t>
  </si>
  <si>
    <t>06-6730-7168</t>
  </si>
  <si>
    <t>586-0034</t>
  </si>
  <si>
    <t>河内長野市</t>
  </si>
  <si>
    <t>上田町 155-5</t>
  </si>
  <si>
    <t>0721-65-1818</t>
  </si>
  <si>
    <t>0721-68-8294</t>
  </si>
  <si>
    <t>石井　孝弘</t>
  </si>
  <si>
    <t>yougo-jimu2@shitennoji-fukushi.jp</t>
  </si>
  <si>
    <t>583-0868</t>
  </si>
  <si>
    <t>羽曳野市</t>
  </si>
  <si>
    <t>学園前 6-1-1</t>
  </si>
  <si>
    <t>072-957-7511</t>
  </si>
  <si>
    <t>072-950-3419</t>
  </si>
  <si>
    <t>貝塚養老の家</t>
  </si>
  <si>
    <t>貝塚養護老人ホーム</t>
  </si>
  <si>
    <t>藤田　恭樹</t>
  </si>
  <si>
    <t>kaizukayougo@vivid.ocn.ne.jp</t>
  </si>
  <si>
    <t>597-0033</t>
  </si>
  <si>
    <t>貝塚市</t>
  </si>
  <si>
    <t>半田 780-1</t>
  </si>
  <si>
    <t>072-427-2160</t>
  </si>
  <si>
    <t>072-427-5606</t>
  </si>
  <si>
    <t>宥恵会</t>
  </si>
  <si>
    <t>ゆうけいハートフル</t>
  </si>
  <si>
    <t>yukeikai@jupiter.ocn.ne.jp</t>
  </si>
  <si>
    <t>558-0032</t>
  </si>
  <si>
    <t>大阪市住吉区</t>
  </si>
  <si>
    <t>遠里小野2-7-20</t>
  </si>
  <si>
    <t>06-6609-6815</t>
  </si>
  <si>
    <t>06-6609-6816</t>
  </si>
  <si>
    <t>芙蓉福祉会</t>
  </si>
  <si>
    <t>たいら</t>
  </si>
  <si>
    <t>八木　政徳</t>
  </si>
  <si>
    <t>yougo-taira@poem.ocn.ne.jp</t>
  </si>
  <si>
    <t>555-0034</t>
  </si>
  <si>
    <t>大阪市西淀川区</t>
  </si>
  <si>
    <t>福町2-11-7</t>
  </si>
  <si>
    <t>06-4808-2963</t>
  </si>
  <si>
    <t>06-4808-8608</t>
  </si>
  <si>
    <t>天森誠和会</t>
  </si>
  <si>
    <t>天森養護老人ホーム</t>
  </si>
  <si>
    <t>和田　淳</t>
  </si>
  <si>
    <t>jdj05676@nifty.com</t>
  </si>
  <si>
    <t>543-0017</t>
  </si>
  <si>
    <t>大阪市天王寺区</t>
  </si>
  <si>
    <t>城南寺町2-23</t>
  </si>
  <si>
    <t>06-6761-7812</t>
  </si>
  <si>
    <t>06-6765-4617</t>
  </si>
  <si>
    <t>仁景会</t>
  </si>
  <si>
    <t>yogosodan@sumire-en.jp</t>
  </si>
  <si>
    <t>550-0021</t>
  </si>
  <si>
    <t>大阪市西区</t>
  </si>
  <si>
    <t>川口3-6-14</t>
  </si>
  <si>
    <t>06-6585-1660</t>
  </si>
  <si>
    <t>06-6585-1661</t>
  </si>
  <si>
    <t>久栄会</t>
  </si>
  <si>
    <t>みのり苑</t>
  </si>
  <si>
    <t>藤田　和彦</t>
  </si>
  <si>
    <t>yougo@minori-en.com</t>
  </si>
  <si>
    <t>544-0013</t>
  </si>
  <si>
    <t>大阪市生野区</t>
  </si>
  <si>
    <t>巽中2-14-1</t>
  </si>
  <si>
    <t>06-6756-7600</t>
  </si>
  <si>
    <t>06-6756-7755</t>
  </si>
  <si>
    <t>かおる会</t>
  </si>
  <si>
    <t>門脇　謙二</t>
  </si>
  <si>
    <t>kaorukai@galaxy.ocn.ne.jp</t>
  </si>
  <si>
    <t>544-0025</t>
  </si>
  <si>
    <t>生野東3丁目1-2</t>
  </si>
  <si>
    <t>06-6741-1520</t>
  </si>
  <si>
    <t>06-6741-1550</t>
  </si>
  <si>
    <t>城東養護老人ホーム</t>
  </si>
  <si>
    <t>山中　宏和</t>
  </si>
  <si>
    <t>joto.yamanaka@gmail.com</t>
  </si>
  <si>
    <t>536-0001</t>
  </si>
  <si>
    <t>古市 1-20-17</t>
  </si>
  <si>
    <t>06-6931-5190</t>
  </si>
  <si>
    <t>06-6932-5684</t>
  </si>
  <si>
    <t>遺徳会</t>
  </si>
  <si>
    <t>南港咲洲養護老人ホーム</t>
  </si>
  <si>
    <t>嶋田　祐史</t>
  </si>
  <si>
    <t>sakisima@helen.ocn.ne.jp</t>
  </si>
  <si>
    <t>559-0033</t>
  </si>
  <si>
    <t>大阪市住之江区</t>
  </si>
  <si>
    <t>南港中2丁目1-35</t>
  </si>
  <si>
    <t>06-4703-1700</t>
  </si>
  <si>
    <t>06-4703-1800</t>
  </si>
  <si>
    <t>南の風</t>
  </si>
  <si>
    <t>南　岳志</t>
  </si>
  <si>
    <t>599-8263</t>
  </si>
  <si>
    <t>堺市中区</t>
  </si>
  <si>
    <t>八田南之町162-3</t>
  </si>
  <si>
    <t>072-278-0058</t>
  </si>
  <si>
    <t>072-278-0584</t>
  </si>
  <si>
    <t>福生会</t>
  </si>
  <si>
    <t>福生園</t>
  </si>
  <si>
    <t>柳川　理惠</t>
  </si>
  <si>
    <t>fukuseikai@bz01.plala.or.jp</t>
  </si>
  <si>
    <t>599-8254</t>
  </si>
  <si>
    <t>伏尾196</t>
  </si>
  <si>
    <t>072-278-0205</t>
  </si>
  <si>
    <t>072-278-0525</t>
  </si>
  <si>
    <t>永寿園とよなか</t>
    <phoneticPr fontId="18"/>
  </si>
  <si>
    <t>石﨑　剛</t>
    <phoneticPr fontId="18"/>
  </si>
  <si>
    <t>とりかい白鷺園</t>
    <phoneticPr fontId="18"/>
  </si>
  <si>
    <t>養護分科会
担当者名</t>
    <rPh sb="0" eb="2">
      <t>ヨウゴ</t>
    </rPh>
    <rPh sb="2" eb="5">
      <t>ブンカカイ</t>
    </rPh>
    <rPh sb="6" eb="9">
      <t>タントウシャ</t>
    </rPh>
    <rPh sb="9" eb="10">
      <t>メイ</t>
    </rPh>
    <phoneticPr fontId="18"/>
  </si>
  <si>
    <t>すみれ苑</t>
    <phoneticPr fontId="18"/>
  </si>
  <si>
    <t>ふれあいの丘</t>
    <phoneticPr fontId="18"/>
  </si>
  <si>
    <t>四天王寺悲田院</t>
    <phoneticPr fontId="18"/>
  </si>
  <si>
    <t>四條畷荘</t>
    <phoneticPr fontId="18"/>
  </si>
  <si>
    <t>メールアドレス①
（施設代表アドレス）</t>
    <rPh sb="10" eb="12">
      <t>シセツ</t>
    </rPh>
    <rPh sb="12" eb="14">
      <t>ダイヒョウ</t>
    </rPh>
    <phoneticPr fontId="18"/>
  </si>
  <si>
    <t>メールアドレス②
（担当者直通メール）</t>
    <rPh sb="10" eb="13">
      <t>タントウシャ</t>
    </rPh>
    <rPh sb="13" eb="15">
      <t>チョクツウ</t>
    </rPh>
    <phoneticPr fontId="18"/>
  </si>
  <si>
    <t>担当者連絡先
（携帯等）</t>
    <rPh sb="0" eb="3">
      <t>タントウシャ</t>
    </rPh>
    <rPh sb="3" eb="5">
      <t>レンラク</t>
    </rPh>
    <rPh sb="5" eb="6">
      <t>サキ</t>
    </rPh>
    <rPh sb="8" eb="10">
      <t>ケイタイ</t>
    </rPh>
    <rPh sb="10" eb="11">
      <t>トウ</t>
    </rPh>
    <phoneticPr fontId="18"/>
  </si>
  <si>
    <t>yuzu-sisetsutyo@hijiri.or.jp</t>
  </si>
  <si>
    <t>shin-ai-ryo-cho@kdr.biglobe.ne.jp</t>
    <phoneticPr fontId="18"/>
  </si>
  <si>
    <t>hyakutake@shirasagien.com</t>
    <phoneticPr fontId="18"/>
  </si>
  <si>
    <t>080-6207-7710</t>
    <phoneticPr fontId="18"/>
  </si>
  <si>
    <t>t.ishii@shitennoji-fukushi.jp</t>
    <phoneticPr fontId="18"/>
  </si>
  <si>
    <t>080-2522-5278</t>
    <phoneticPr fontId="18"/>
  </si>
  <si>
    <t>090-1145-2191</t>
    <phoneticPr fontId="18"/>
  </si>
  <si>
    <t>hoy-shotyou@sage.ocn.ne.jp</t>
    <phoneticPr fontId="18"/>
  </si>
  <si>
    <t>t-minami@alsole.or.jp</t>
    <phoneticPr fontId="18"/>
  </si>
  <si>
    <t>090-6984-5055</t>
    <phoneticPr fontId="18"/>
  </si>
  <si>
    <t>riemamapsw@softbank.ne.jp</t>
    <phoneticPr fontId="18"/>
  </si>
  <si>
    <t>shijo-soutyo@osj.or.jp</t>
    <phoneticPr fontId="18"/>
  </si>
  <si>
    <t>575-0043</t>
    <phoneticPr fontId="18"/>
  </si>
  <si>
    <t>fureai@naganozaidan.jp</t>
    <phoneticPr fontId="18"/>
  </si>
  <si>
    <t>080-7494-9777</t>
    <phoneticPr fontId="18"/>
  </si>
  <si>
    <t>090-5099-8993</t>
    <phoneticPr fontId="18"/>
  </si>
  <si>
    <t>takeshi.ishizaki@outlook.jp</t>
    <phoneticPr fontId="18"/>
  </si>
  <si>
    <t>s.ishida@shitennoji-fukushi.jp</t>
    <phoneticPr fontId="18"/>
  </si>
  <si>
    <t>090-9829-8711</t>
    <phoneticPr fontId="18"/>
  </si>
  <si>
    <t>j-wada@tenshin-seiwakai.com</t>
    <phoneticPr fontId="18"/>
  </si>
  <si>
    <t>田中　彰</t>
    <rPh sb="0" eb="2">
      <t>タナカ</t>
    </rPh>
    <rPh sb="3" eb="4">
      <t>アキラ</t>
    </rPh>
    <phoneticPr fontId="18"/>
  </si>
  <si>
    <t>090-9999-4462</t>
    <phoneticPr fontId="18"/>
  </si>
  <si>
    <t>090-9115-3204</t>
    <phoneticPr fontId="18"/>
  </si>
  <si>
    <t>東山　誠一</t>
    <rPh sb="0" eb="1">
      <t>ヒガシ</t>
    </rPh>
    <rPh sb="1" eb="2">
      <t>ヤマ</t>
    </rPh>
    <rPh sb="3" eb="5">
      <t>セイイチ</t>
    </rPh>
    <phoneticPr fontId="18"/>
  </si>
  <si>
    <t>蟹谷 法子</t>
    <rPh sb="0" eb="2">
      <t>カニタニ</t>
    </rPh>
    <rPh sb="3" eb="5">
      <t>ノリコ</t>
    </rPh>
    <phoneticPr fontId="18"/>
  </si>
  <si>
    <t>sakishima.yogo.@gmail.com</t>
    <phoneticPr fontId="18"/>
  </si>
  <si>
    <t>北田　晋也</t>
    <rPh sb="0" eb="1">
      <t>キタ</t>
    </rPh>
    <rPh sb="1" eb="2">
      <t>タ</t>
    </rPh>
    <rPh sb="3" eb="4">
      <t>シン</t>
    </rPh>
    <rPh sb="4" eb="5">
      <t>ヤ</t>
    </rPh>
    <phoneticPr fontId="18"/>
  </si>
  <si>
    <t>三好　通裕</t>
    <phoneticPr fontId="18"/>
  </si>
  <si>
    <t>千島養護老人ホーム</t>
    <phoneticPr fontId="18"/>
  </si>
  <si>
    <t>ビーナス福祉会</t>
    <phoneticPr fontId="18"/>
  </si>
  <si>
    <t>田村　善紀</t>
    <phoneticPr fontId="18"/>
  </si>
  <si>
    <t>551-0003</t>
    <phoneticPr fontId="18"/>
  </si>
  <si>
    <t>大阪市大正区</t>
    <phoneticPr fontId="18"/>
  </si>
  <si>
    <t>千島1丁目23番26号</t>
    <phoneticPr fontId="18"/>
  </si>
  <si>
    <t>06-6553-0045</t>
    <phoneticPr fontId="18"/>
  </si>
  <si>
    <t>06-6553-8005</t>
    <phoneticPr fontId="18"/>
  </si>
  <si>
    <t>info@venushome.jp</t>
    <phoneticPr fontId="18"/>
  </si>
  <si>
    <t>④民設民営</t>
    <phoneticPr fontId="18"/>
  </si>
  <si>
    <t>③外部サービス  利用型特定</t>
    <phoneticPr fontId="18"/>
  </si>
  <si>
    <t>①実施している</t>
    <phoneticPr fontId="18"/>
  </si>
  <si>
    <t>④全く知らない</t>
    <phoneticPr fontId="18"/>
  </si>
  <si>
    <t>③知っているが取り組んでいない</t>
    <phoneticPr fontId="18"/>
  </si>
  <si>
    <t>①はい　</t>
    <phoneticPr fontId="18"/>
  </si>
  <si>
    <t>①はい</t>
    <phoneticPr fontId="18"/>
  </si>
  <si>
    <t>処遇改善加算</t>
    <phoneticPr fontId="18"/>
  </si>
  <si>
    <t>②実施していない</t>
    <phoneticPr fontId="18"/>
  </si>
  <si>
    <t>③実施していない</t>
    <phoneticPr fontId="18"/>
  </si>
  <si>
    <t>①実施している又は登録している</t>
    <phoneticPr fontId="18"/>
  </si>
  <si>
    <t>措置控えは市町村により温度差を感じる。感染症が蔓延した時の認知症の方の隔離が困難。</t>
    <phoneticPr fontId="18"/>
  </si>
  <si>
    <t>　①はい</t>
    <phoneticPr fontId="18"/>
  </si>
  <si>
    <t>虐待ケースや重度認知症のケースがほとんど</t>
    <phoneticPr fontId="18"/>
  </si>
  <si>
    <t>②一般型特定</t>
    <phoneticPr fontId="18"/>
  </si>
  <si>
    <t>大阪市では措置となる虐待ケースが東大阪市では措置とならない。</t>
    <phoneticPr fontId="18"/>
  </si>
  <si>
    <t>③その他</t>
    <phoneticPr fontId="18"/>
  </si>
  <si>
    <t>入所判定会議の間隔が長く、緊急性のない方ですが入所時期が遅れる。</t>
    <phoneticPr fontId="18"/>
  </si>
  <si>
    <t>不明</t>
    <phoneticPr fontId="18"/>
  </si>
  <si>
    <t>①個別契約型</t>
    <phoneticPr fontId="18"/>
  </si>
  <si>
    <t>措置が必要な対象者が沢山いるにもかかわらず、施設の空室が多数である事を役所に伝え続けていたが、長年の間、全く連絡がない時期があった。</t>
    <phoneticPr fontId="18"/>
  </si>
  <si>
    <t>非該当</t>
    <phoneticPr fontId="18"/>
  </si>
  <si>
    <t>特になし</t>
    <phoneticPr fontId="18"/>
  </si>
  <si>
    <t>施設所在地の市が全く措置をしようとしない。今年の２月に緊急で１泊２日だけ入所措置したケースがあった。（虐待ケースで措置したにもかかわらず自宅に戻した。）形だけ「措置している感」を出しているように思える。</t>
    <phoneticPr fontId="18"/>
  </si>
  <si>
    <t>②いいえ</t>
    <phoneticPr fontId="18"/>
  </si>
  <si>
    <t>市内には養護老人ホーム入所対象者が存在すると思うが、委員会にケースが挙がってこない。</t>
    <phoneticPr fontId="18"/>
  </si>
  <si>
    <t>担当者に処遇改善をお願いしたが、今年度は困難と言われた。「来年度は考えたいと思う」という程度の返答があった。</t>
    <phoneticPr fontId="18"/>
  </si>
  <si>
    <t>③外部サービス　利用型特定</t>
    <phoneticPr fontId="18"/>
  </si>
  <si>
    <t>　①はい　</t>
    <phoneticPr fontId="18"/>
  </si>
  <si>
    <t>羽曳野市においては何年も措置がない。契約入所を開始する際に話をするも、ショートステイとしては活用させて頂きますがと言われ、措置については積極的でないことが伺える。</t>
    <phoneticPr fontId="18"/>
  </si>
  <si>
    <t>ローカルルールではないが、必要な人がいれば養護老人ホームに措置しますとしか言わない。どのような人が養護対象なのか具体的な説明もない</t>
    <phoneticPr fontId="18"/>
  </si>
  <si>
    <t>要支援１</t>
    <phoneticPr fontId="18"/>
  </si>
  <si>
    <t>要介護３</t>
    <phoneticPr fontId="18"/>
  </si>
  <si>
    <t>毎年1～3</t>
    <phoneticPr fontId="18"/>
  </si>
  <si>
    <t>⑥その他</t>
    <phoneticPr fontId="18"/>
  </si>
  <si>
    <t>徘徊</t>
    <rPh sb="0" eb="2">
      <t>ハイカイ</t>
    </rPh>
    <phoneticPr fontId="18"/>
  </si>
  <si>
    <t>一次的に同居者が入院され介護する人がいないなど</t>
    <phoneticPr fontId="18"/>
  </si>
  <si>
    <t>②実施に向けて準備または検討中</t>
    <phoneticPr fontId="18"/>
  </si>
  <si>
    <t>年1回のみの実施。</t>
    <phoneticPr fontId="18"/>
  </si>
  <si>
    <t>措置が虐待のみ。他の検討がほとんどない。</t>
    <phoneticPr fontId="18"/>
  </si>
  <si>
    <t>⑤住居が狭いなど生活環境に問題がある</t>
    <phoneticPr fontId="18"/>
  </si>
  <si>
    <t>大阪市内からの入所はあり空床が常に続くような状況ではないが、近隣の一部市町村からの相談はまったくなく、措置に対する取り組み方が市町村によって差が大きいと感じる。</t>
    <phoneticPr fontId="18"/>
  </si>
  <si>
    <t>近隣の一部市町村からの相談はまったくなく、その市町村に養護老人ホームの入所相談に行ったご家族からは「措置はしない」と直接的に言われたという事例も耳にしている。</t>
    <phoneticPr fontId="18"/>
  </si>
  <si>
    <t>大阪市は、入所判定会議制度ではないと認識している。</t>
    <phoneticPr fontId="18"/>
  </si>
  <si>
    <t>処遇改善</t>
    <phoneticPr fontId="18"/>
  </si>
  <si>
    <t>数年前の措置担当者は、「措置はしません」と明言されていた。現在は市と良好な関係で、積極的に措置してくれている</t>
    <phoneticPr fontId="18"/>
  </si>
  <si>
    <t>入所依頼があった実施機関から全く依頼が無くなった。同法人の養護老人ホームや他施設の養護老人ホームに確認しても同じ意見であった。</t>
    <phoneticPr fontId="18"/>
  </si>
  <si>
    <t>虐待案件、借金、家賃が払えなくて強制退去、ゴミ屋敷、社会的入院中で退院しても自宅で生活が出来ない</t>
    <phoneticPr fontId="18"/>
  </si>
  <si>
    <t>虐待案件、火災で家が消失など（過去の入所理由）</t>
    <phoneticPr fontId="18"/>
  </si>
  <si>
    <t>毎月の入所状況を報告しているので、行政は空室があることを把握していると思われるが入所相談の案件は少ない。</t>
    <phoneticPr fontId="18"/>
  </si>
  <si>
    <t>ローカルルールがあるのか不明。</t>
    <phoneticPr fontId="18"/>
  </si>
  <si>
    <t>収入があるので措置できない為、契約入所での入所を希望される</t>
    <phoneticPr fontId="18"/>
  </si>
  <si>
    <t>④家族と一緒に住むことができない</t>
    <phoneticPr fontId="18"/>
  </si>
  <si>
    <t>③分からない</t>
    <phoneticPr fontId="18"/>
  </si>
  <si>
    <t>　②一般型特定</t>
    <phoneticPr fontId="18"/>
  </si>
  <si>
    <t>多くの市区町村は措置控え状態ではないだろうか。我々の言う措置控えと行政が言う措置控えとは考え方の例えが違うようで行政的には介護保険や別の資源の活用が考えられるので何でもかんでも措置をするのではなく、別の手法を提供しているので措置を差し控えているとの見解を示す言い方が多い。決して措置を行わない、措置控えではないとの言い方をされるが、コア会議が全く行われていない市区町村もあるようで果たして措置を差し控えているではなく、まさに措置控えではないのだろうかと疑問を抱く。</t>
    <phoneticPr fontId="18"/>
  </si>
  <si>
    <t>地域からの相談がないとの返答時。相談そのものが無いということは考えられない。年間を通して一度も措置がなく数年間全く措置を行っていない市区町村がある。3-6でも回答済み</t>
    <phoneticPr fontId="18"/>
  </si>
  <si>
    <t>新規の措置が行われないので判定委員会が行われていないのであれば理解できるが、逆に既に措置を打たれている方の継続判定委員会は定期的に行わなくてもよいのか</t>
    <phoneticPr fontId="18"/>
  </si>
  <si>
    <t>特定を行っており、一般と特定を兼務している場合は対象外のため、処遇改善加算が貰えなかった。常勤1名だけ一般専従者がいたが、加算の対象にして頂けなかった。</t>
    <phoneticPr fontId="18"/>
  </si>
  <si>
    <t>DV案件</t>
    <phoneticPr fontId="18"/>
  </si>
  <si>
    <t>病院等から照会があっても、入所にはつながらない。</t>
    <phoneticPr fontId="18"/>
  </si>
  <si>
    <t>特にない</t>
    <phoneticPr fontId="18"/>
  </si>
  <si>
    <t>市内では区の担当者によって、養護措置へのハードルに差があり、施設側からすると措置相当と思われるような相談があっても、措置に至らないケースも見られている。簡単に養護措置を使うものではないという、措置担当者のバイアスもあるように思われる。</t>
    <phoneticPr fontId="18"/>
  </si>
  <si>
    <t>　④民設民営</t>
    <phoneticPr fontId="18"/>
  </si>
  <si>
    <t>施設の見学を終えて希望者として役所に申し込みに行ったあとで「うちは養護に措置はしないので」とあからさまに連絡が来る、水際作戦のように窓口対応に時間がかかる、介護保険他たらいまわしにする、入所判定に至るまでに時間をかける等</t>
    <phoneticPr fontId="18"/>
  </si>
  <si>
    <t>前述の通り、入所判定に至るまでに時間がかかる、当事者のニーズに即したスピード感のあるものになっていない等</t>
    <phoneticPr fontId="18"/>
  </si>
  <si>
    <t>データなし</t>
    <phoneticPr fontId="18"/>
  </si>
  <si>
    <t>何とか自宅で生活をしていたが、独居と言うこともあり、心身の状態を考えても、今後に不安があるため、入所を希望されるケースが多い。</t>
    <phoneticPr fontId="18"/>
  </si>
  <si>
    <t>養護の入所要綱には該当する人である方と言われるが、措置をしないことが前提と言われ、よほどの事がないと養護を検討しないと言われる。　よほどのことは何かと聞くも、回答得られず。</t>
    <phoneticPr fontId="18"/>
  </si>
  <si>
    <t>他、養護老人ホームからの措置替え</t>
    <phoneticPr fontId="18"/>
  </si>
  <si>
    <t>令和5年度は計28</t>
    <phoneticPr fontId="18"/>
  </si>
  <si>
    <t>電話での相談はあるが、本人希望等により入所に結びつかないケースが多く感じる。</t>
    <phoneticPr fontId="18"/>
  </si>
  <si>
    <t>虐待ケース</t>
    <phoneticPr fontId="18"/>
  </si>
  <si>
    <t>要支援1</t>
    <phoneticPr fontId="18"/>
  </si>
  <si>
    <t>市町村によっては、措置しない方針がある。</t>
    <phoneticPr fontId="18"/>
  </si>
  <si>
    <t>虐待事由</t>
    <phoneticPr fontId="18"/>
  </si>
  <si>
    <t>認定なし</t>
    <rPh sb="0" eb="2">
      <t>ニンテイ</t>
    </rPh>
    <phoneticPr fontId="18"/>
  </si>
  <si>
    <t>所在地の市町村とは短期入所の契約をしていません。短期入所の場合でも一旦措置入所で受け入れてます。</t>
    <phoneticPr fontId="18"/>
  </si>
  <si>
    <t>②公設民営　　（指定管理）</t>
    <phoneticPr fontId="18"/>
  </si>
  <si>
    <t>夜勤体制加算、入所者処遇特別加算を申請。</t>
    <phoneticPr fontId="18"/>
  </si>
  <si>
    <t>処遇改善費                                     　 夜勤体制加算                               　　 民間施設給与等改善費                     　スプリンクラー加算</t>
    <phoneticPr fontId="18"/>
  </si>
  <si>
    <t>支援者の方から「養護老人ホームの入所相談は行政の ハードルがとても高い。」との話しをよく耳にするから</t>
    <phoneticPr fontId="18"/>
  </si>
  <si>
    <t>近所トラブル他の養護老人ホームでは生活ができないなどの措置変え虐待　刑務所服役後、一人での社会生活が困難など</t>
    <phoneticPr fontId="18"/>
  </si>
  <si>
    <t>①心身の状態の不安
②住居がない
③経済的な理由
④家族と一緒に住むことができない
⑤住居が狭いなど生活環境に問題がある</t>
    <phoneticPr fontId="18"/>
  </si>
  <si>
    <t>①心身の状態の不安
②住居がない
③経済的な理由
④家族と一緒に住むことができない　</t>
    <phoneticPr fontId="18"/>
  </si>
  <si>
    <t>①心身の状態の不安
②住居がない
③経済的な理由
④家族と一緒に住むことができない</t>
    <phoneticPr fontId="18"/>
  </si>
  <si>
    <t>養護老人ホーム
おがわ苑</t>
    <phoneticPr fontId="18"/>
  </si>
  <si>
    <t>養護老人ホーム
ゆずの郷</t>
    <phoneticPr fontId="18"/>
  </si>
  <si>
    <t>養護老人ホーム
八田荘</t>
    <phoneticPr fontId="18"/>
  </si>
  <si>
    <t>八尾市立養護老人ホーム心合寮</t>
    <phoneticPr fontId="18"/>
  </si>
  <si>
    <t>②公設民営 (指定管理）</t>
    <phoneticPr fontId="18"/>
  </si>
  <si>
    <t>満床を維持するには営業活動が必要な
状況</t>
    <phoneticPr fontId="18"/>
  </si>
  <si>
    <t>処遇加算
事務費支援員分
1365円/人</t>
    <phoneticPr fontId="18"/>
  </si>
  <si>
    <t>①心身の状態の不安
④家族と一緒に住むことができない　
⑥その他</t>
    <phoneticPr fontId="18"/>
  </si>
  <si>
    <t>①心身の状態の不安
④家族と一緒に住むことができない
⑥その他</t>
    <phoneticPr fontId="18"/>
  </si>
  <si>
    <t>大阪市
城東区</t>
    <phoneticPr fontId="18"/>
  </si>
  <si>
    <t>大阪福祉事業
財団</t>
    <phoneticPr fontId="18"/>
  </si>
  <si>
    <t>四天王寺福祉
事業団</t>
    <phoneticPr fontId="18"/>
  </si>
  <si>
    <t>長野社会福祉
事業財団</t>
    <phoneticPr fontId="18"/>
  </si>
  <si>
    <t xml:space="preserve"> 法人名</t>
    <phoneticPr fontId="18"/>
  </si>
  <si>
    <t>施設名</t>
    <phoneticPr fontId="18"/>
  </si>
  <si>
    <t>所在地の市町村名</t>
    <phoneticPr fontId="18"/>
  </si>
  <si>
    <t>事業区分（特定施設の 指定がない場合は「個別契約型」）</t>
    <phoneticPr fontId="18"/>
  </si>
  <si>
    <t>その他、措置控えや感染症対策、特定施設における特養以上の看護職員数の配置などについて、ご意見等ございましたらお教えください。　　　　　</t>
    <phoneticPr fontId="18"/>
  </si>
  <si>
    <t>Q1,いわゆる措置控えを感じますか</t>
    <phoneticPr fontId="18"/>
  </si>
  <si>
    <t xml:space="preserve">Q1,で①はいと回答した方へ どのような時に「いわゆる措置控え」を感じるかご記入ください。（行政の対応で困ったことなど）                    </t>
    <phoneticPr fontId="18"/>
  </si>
  <si>
    <t>Q1,で①と回答した方へ  入所判定会議は適切に行われていますか</t>
    <phoneticPr fontId="18"/>
  </si>
  <si>
    <t>市町村における加算状況</t>
    <phoneticPr fontId="18"/>
  </si>
  <si>
    <t xml:space="preserve"> 平均介護度（一般）</t>
    <rPh sb="7" eb="9">
      <t>イッパン</t>
    </rPh>
    <phoneticPr fontId="18"/>
  </si>
  <si>
    <t>平均介護度（特定）</t>
    <rPh sb="6" eb="8">
      <t>トクテイ</t>
    </rPh>
    <phoneticPr fontId="18"/>
  </si>
  <si>
    <t xml:space="preserve"> 平均年齢
（男性）
[単位：才]</t>
    <rPh sb="15" eb="16">
      <t>サイ</t>
    </rPh>
    <phoneticPr fontId="18"/>
  </si>
  <si>
    <t xml:space="preserve"> 平均年齢
（女性）
[単位：才]</t>
    <rPh sb="7" eb="9">
      <t>ジョセイ</t>
    </rPh>
    <phoneticPr fontId="18"/>
  </si>
  <si>
    <t>入所理由で⑥その他を選択された場合はその内容をご記入ください</t>
    <rPh sb="0" eb="2">
      <t>ニュウショ</t>
    </rPh>
    <rPh sb="2" eb="4">
      <t>リユウ</t>
    </rPh>
    <rPh sb="24" eb="26">
      <t>キニュウ</t>
    </rPh>
    <phoneticPr fontId="18"/>
  </si>
  <si>
    <t xml:space="preserve"> 一般入所者の介護サービス利用率（介護サービスを受けている人数/入所者数）
[単位：％]</t>
    <phoneticPr fontId="18"/>
  </si>
  <si>
    <t>Q2, 所在地市町村の「要援護高齢者短期入所事業」の実施の有無</t>
    <phoneticPr fontId="18"/>
  </si>
  <si>
    <t>Q2,で①と回答した方へ当該の短期入所利用者数[単位：人]</t>
    <rPh sb="27" eb="28">
      <t>ヒト</t>
    </rPh>
    <phoneticPr fontId="18"/>
  </si>
  <si>
    <t>Q2,で①と回答した方へ当該の短期入所理由（複数可）</t>
    <rPh sb="19" eb="21">
      <t>リユウ</t>
    </rPh>
    <rPh sb="22" eb="24">
      <t>フクスウ</t>
    </rPh>
    <rPh sb="24" eb="25">
      <t>カ</t>
    </rPh>
    <phoneticPr fontId="18"/>
  </si>
  <si>
    <t>左記設問で⑥その他と回答した方へその内容をご記入ください</t>
    <rPh sb="0" eb="2">
      <t>サキ</t>
    </rPh>
    <rPh sb="2" eb="4">
      <t>セツモン</t>
    </rPh>
    <rPh sb="8" eb="9">
      <t>タ</t>
    </rPh>
    <rPh sb="22" eb="24">
      <t>キニュウ</t>
    </rPh>
    <phoneticPr fontId="18"/>
  </si>
  <si>
    <t>Q2,で①と回答した方へ当該の短期入所利用者の平均介護度(一般）　</t>
    <rPh sb="29" eb="31">
      <t>イッパン</t>
    </rPh>
    <phoneticPr fontId="18"/>
  </si>
  <si>
    <t>Q2,で①と回答した方へ当該の短期入所利用者の平均介護度(特定）</t>
    <rPh sb="29" eb="31">
      <t>トクテイ</t>
    </rPh>
    <phoneticPr fontId="18"/>
  </si>
  <si>
    <t>左記設問で②又は③と回答した方へ その理由をご記入ください</t>
    <rPh sb="0" eb="2">
      <t>サキ</t>
    </rPh>
    <rPh sb="2" eb="4">
      <t>セツモン</t>
    </rPh>
    <rPh sb="23" eb="25">
      <t>キニュウ</t>
    </rPh>
    <phoneticPr fontId="18"/>
  </si>
  <si>
    <t>施設機能強化推進費
民間施設給与等改善費
処遇改善加算
スプリンクラー加算</t>
    <phoneticPr fontId="18"/>
  </si>
  <si>
    <t>夜勤体制加算
民間施設給与費改善費</t>
    <phoneticPr fontId="18"/>
  </si>
  <si>
    <t>障がい者加算
処遇改善加算</t>
    <phoneticPr fontId="18"/>
  </si>
  <si>
    <t>処遇改善
特定施設サービス提供体制加算
特定施設障害者等支援加算</t>
    <phoneticPr fontId="18"/>
  </si>
  <si>
    <t>最近の入所者に関しては殆どが虐待ケースのため、今日明日入所可能かの緊急性の高い連絡が多く対応に困ることが多い。</t>
  </si>
  <si>
    <t>特定個別機能訓練加算ⅠⅡ
特定施設夜間看護体制加算Ⅱ
特定施設科学的介護推進体制加算
特定施設協力医療機関連携加算2　
特定施設サービス提供体制加算Ⅰ　
特定処遇改善加算Ⅰ   
特定施設処遇改善加算Ⅰ
特定施設ベースアップ等支援加算</t>
    <rPh sb="9" eb="10">
      <t>サン</t>
    </rPh>
    <phoneticPr fontId="18"/>
  </si>
  <si>
    <t>NO</t>
    <phoneticPr fontId="18"/>
  </si>
  <si>
    <t>被措置者数の現員数(契約入所者数及び短期入所者数は除く)[単位：人]</t>
    <phoneticPr fontId="18"/>
  </si>
  <si>
    <t>現員数における男姓人数[単位：人]</t>
    <rPh sb="8" eb="9">
      <t>セイ</t>
    </rPh>
    <phoneticPr fontId="18"/>
  </si>
  <si>
    <t>現員数における女姓人数[単位：人]</t>
    <rPh sb="7" eb="8">
      <t>オンナ</t>
    </rPh>
    <phoneticPr fontId="18"/>
  </si>
  <si>
    <t>所在地の市町村からの被措置者数[単位：人]</t>
    <phoneticPr fontId="18"/>
  </si>
  <si>
    <t>所在地の市町村以外からの被措置者数[単位：人]</t>
    <rPh sb="7" eb="9">
      <t>イガイ</t>
    </rPh>
    <phoneticPr fontId="18"/>
  </si>
  <si>
    <t>R5退所者数（死亡者含む）[単位：人]</t>
    <phoneticPr fontId="18"/>
  </si>
  <si>
    <t>R3措置入所による新規入所者数[単位：人]</t>
    <phoneticPr fontId="18"/>
  </si>
  <si>
    <t>R4措置入所による新規入所者数[単位：人]</t>
    <phoneticPr fontId="18"/>
  </si>
  <si>
    <t>R5措置入所による新規入所者数[単位：人]</t>
    <phoneticPr fontId="18"/>
  </si>
  <si>
    <t>施設定員数[単位：人]</t>
    <rPh sb="6" eb="8">
      <t>タンイ</t>
    </rPh>
    <rPh sb="9" eb="10">
      <t>ヒト</t>
    </rPh>
    <phoneticPr fontId="18"/>
  </si>
  <si>
    <t xml:space="preserve">設置運営形態 </t>
    <phoneticPr fontId="18"/>
  </si>
  <si>
    <t>入所理由
※複数選択可</t>
  </si>
  <si>
    <t>①心身の状態の不安
②住居がない
③経済的な理由
④家族と一緒に住むことができない</t>
  </si>
  <si>
    <t>①心身の状態の不安
②住居がない
③経済的な理由
④家族と一緒に住むことができない
⑤住居が狭いなど生活環境に問題がある</t>
  </si>
  <si>
    <t>①心身の状態の不安
②住居がない
③経済的な理由
④家族と一緒に住むことができない
⑤住居が狭いなど生活環境に問題がある
⑥その他</t>
  </si>
  <si>
    <t>①心身の状態の不安
②住居がない
③経済的な理由
⑤住居が狭いなど生活環境に問題がある
⑥その他</t>
  </si>
  <si>
    <t>①心身の状態の不安
②住居がない
③経済的な理由</t>
    <rPh sb="11" eb="13">
      <t>ジュウキョ</t>
    </rPh>
    <phoneticPr fontId="18"/>
  </si>
  <si>
    <t>①心身の状態の不安
②住居がない
③経済的な理由
④家族と一緒に住むことができない
⑥その他</t>
    <phoneticPr fontId="18"/>
  </si>
  <si>
    <t>①心身の状態の不安
②住居がない
③経済的な理由
④家族と一緒に住むことができない
⑤住居が狭いなど生活環境に問題がある
⑥その他</t>
    <phoneticPr fontId="18"/>
  </si>
  <si>
    <t>①心身の状態の不安
②住居がない
③経済的な理由</t>
    <phoneticPr fontId="18"/>
  </si>
  <si>
    <t>②住居がない
④家族と一緒に住むことができない
⑤住居が狭いなど生活環境に問題がある</t>
    <phoneticPr fontId="18"/>
  </si>
  <si>
    <t>①心身の状態の不安
③経済的な理由
④家族と一緒に住むことができない
⑤住居が狭いなど生活環境に問題がある</t>
    <phoneticPr fontId="18"/>
  </si>
  <si>
    <t>②住居がない
③経済的な理由
④家族と一緒に住むことができない
⑤住居が狭いなど生活環境に問題がある</t>
    <phoneticPr fontId="18"/>
  </si>
  <si>
    <t>②住居がない
③経済的な理由
④家族と一緒に住むことができない
⑥その他</t>
    <phoneticPr fontId="18"/>
  </si>
  <si>
    <t>「契約入所」を実施していますか。</t>
  </si>
  <si>
    <t>自立準備ホームの取り組み</t>
  </si>
  <si>
    <t>居住支援法人の取り組み</t>
  </si>
  <si>
    <t>③実施していない</t>
  </si>
  <si>
    <t>②実施に向けて準備中</t>
  </si>
  <si>
    <t xml:space="preserve"> 所在地の市町村におけるローカルルール</t>
    <rPh sb="5" eb="8">
      <t>シチョウソン</t>
    </rPh>
    <phoneticPr fontId="18"/>
  </si>
  <si>
    <t>緊急一時入所を経ての入所や、緊急措置入所など虐待ケースでの入所が多い。</t>
    <phoneticPr fontId="18"/>
  </si>
  <si>
    <t>①心身の状態の不安
②住居がない
③経済的な理由
④家族と一緒に住むことができない
⑤住居が狭いなど生活環境に問題がある
⑥その他</t>
    <rPh sb="64" eb="65">
      <t>タ</t>
    </rPh>
    <phoneticPr fontId="18"/>
  </si>
  <si>
    <t>うち、大阪府外からの被措置者数[単位：人]</t>
    <phoneticPr fontId="18"/>
  </si>
  <si>
    <t>充足率</t>
    <rPh sb="0" eb="2">
      <t>ジュウソク</t>
    </rPh>
    <rPh sb="2" eb="3">
      <t>リツ</t>
    </rPh>
    <phoneticPr fontId="18"/>
  </si>
  <si>
    <t>平均</t>
    <rPh sb="0" eb="2">
      <t>ヘイキン</t>
    </rPh>
    <phoneticPr fontId="18"/>
  </si>
  <si>
    <t>所在地の市町村の比率</t>
    <rPh sb="0" eb="3">
      <t>ショザイチ</t>
    </rPh>
    <rPh sb="4" eb="7">
      <t>シチョウソン</t>
    </rPh>
    <rPh sb="8" eb="10">
      <t>ヒリツ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</si>
</sst>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游ゴシック"/>
      <family val="3"/>
      <charset val="128"/>
      <scheme val="minor"/>
    </font>
    <font>
      <u/>
      <sz val="11"/>
      <color theme="10"/>
      <name val="游ゴシック"/>
      <family val="2"/>
      <charset val="128"/>
      <scheme val="minor"/>
    </font>
    <font>
      <sz val="9"/>
      <color indexed="81"/>
      <name val="MS P ゴシック"/>
      <family val="3"/>
      <charset val="128"/>
    </font>
    <font>
      <b/>
      <sz val="9"/>
      <color indexed="81"/>
      <name val="MS P ゴシック"/>
      <family val="3"/>
      <charset val="128"/>
    </font>
    <font>
      <sz val="16"/>
      <color theme="1"/>
      <name val="游ゴシック"/>
      <family val="3"/>
      <charset val="128"/>
      <scheme val="minor"/>
    </font>
    <font>
      <sz val="16"/>
      <name val="BIZ UDPゴシック"/>
      <family val="3"/>
      <charset val="128"/>
    </font>
    <font>
      <sz val="12"/>
      <name val="BIZ UDPゴシック"/>
      <family val="3"/>
      <charset val="128"/>
    </font>
    <font>
      <sz val="11"/>
      <name val="BIZ UDPゴシック"/>
      <family val="3"/>
      <charset val="128"/>
    </font>
    <font>
      <sz val="16"/>
      <color theme="1"/>
      <name val="BIZ UDPゴシック"/>
      <family val="3"/>
      <charset val="128"/>
    </font>
    <font>
      <sz val="11"/>
      <color theme="1"/>
      <name val="BIZ UDPゴシック"/>
      <family val="3"/>
      <charset val="128"/>
    </font>
    <font>
      <u/>
      <sz val="11"/>
      <color theme="10"/>
      <name val="BIZ UDPゴシック"/>
      <family val="3"/>
      <charset val="128"/>
    </font>
    <font>
      <sz val="16"/>
      <color theme="1"/>
      <name val="游ゴシック"/>
      <family val="2"/>
      <charset val="128"/>
      <scheme val="minor"/>
    </font>
    <font>
      <sz val="14"/>
      <name val="BIZ UDPゴシック"/>
      <family val="3"/>
      <charset val="128"/>
    </font>
    <font>
      <sz val="15"/>
      <color theme="1"/>
      <name val="BIZ UDPゴシック"/>
      <family val="3"/>
      <charset val="128"/>
    </font>
    <font>
      <b/>
      <sz val="16"/>
      <color theme="1"/>
      <name val="游ゴシック"/>
      <family val="3"/>
      <charset val="128"/>
      <scheme val="minor"/>
    </font>
    <font>
      <b/>
      <sz val="16"/>
      <color rgb="FF0070C0"/>
      <name val="BIZ UDPゴシック"/>
      <family val="3"/>
      <charset val="128"/>
    </font>
    <font>
      <b/>
      <sz val="11"/>
      <color rgb="FF0070C0"/>
      <name val="游ゴシック"/>
      <family val="2"/>
      <charset val="128"/>
      <scheme val="minor"/>
    </font>
    <font>
      <b/>
      <sz val="16"/>
      <color rgb="FF0070C0"/>
      <name val="游ゴシック"/>
      <family val="3"/>
      <charset val="128"/>
      <scheme val="minor"/>
    </font>
    <font>
      <b/>
      <sz val="20"/>
      <color rgb="FF0070C0"/>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rgb="FF99FF99"/>
        <bgColor indexed="64"/>
      </patternFill>
    </fill>
    <fill>
      <patternFill patternType="solid">
        <fgColor rgb="FFFFFF00"/>
        <bgColor indexed="64"/>
      </patternFill>
    </fill>
    <fill>
      <patternFill patternType="solid">
        <fgColor rgb="FF00B0F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0" borderId="0" xfId="0"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27" fillId="0" borderId="11" xfId="0" applyFont="1" applyBorder="1" applyAlignment="1">
      <alignment vertical="center" wrapText="1"/>
    </xf>
    <xf numFmtId="0" fontId="27" fillId="0" borderId="10" xfId="0" applyFont="1" applyBorder="1" applyAlignment="1">
      <alignment vertical="center" wrapText="1"/>
    </xf>
    <xf numFmtId="0" fontId="27" fillId="0" borderId="10"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0" xfId="0" applyFont="1" applyBorder="1" applyAlignment="1">
      <alignment horizontal="left" vertical="center" wrapText="1"/>
    </xf>
    <xf numFmtId="0" fontId="28" fillId="35" borderId="10" xfId="0" applyFont="1" applyFill="1" applyBorder="1" applyAlignment="1">
      <alignment vertical="center" wrapText="1"/>
    </xf>
    <xf numFmtId="0" fontId="28" fillId="0" borderId="10" xfId="0" applyFont="1" applyBorder="1" applyAlignment="1">
      <alignment vertical="center" wrapText="1"/>
    </xf>
    <xf numFmtId="0" fontId="28" fillId="0" borderId="0" xfId="0" applyFont="1" applyAlignment="1">
      <alignment vertical="center" wrapText="1"/>
    </xf>
    <xf numFmtId="0" fontId="28" fillId="0" borderId="12" xfId="0" applyFont="1" applyBorder="1" applyAlignment="1">
      <alignment vertical="center" wrapText="1"/>
    </xf>
    <xf numFmtId="0" fontId="27" fillId="0" borderId="18" xfId="0" applyFont="1" applyBorder="1" applyAlignment="1">
      <alignment horizontal="left" vertical="center" wrapText="1"/>
    </xf>
    <xf numFmtId="0" fontId="26" fillId="0" borderId="10" xfId="0" applyFont="1" applyBorder="1" applyAlignment="1">
      <alignment vertical="center" wrapText="1"/>
    </xf>
    <xf numFmtId="0" fontId="27" fillId="0" borderId="16" xfId="0" applyFont="1" applyBorder="1" applyAlignment="1">
      <alignment vertical="center" wrapText="1"/>
    </xf>
    <xf numFmtId="0" fontId="27" fillId="0" borderId="16" xfId="0" applyFont="1" applyBorder="1" applyAlignment="1">
      <alignment horizontal="center" vertical="center" wrapText="1"/>
    </xf>
    <xf numFmtId="0" fontId="27" fillId="0" borderId="16" xfId="0" applyFont="1" applyBorder="1" applyAlignment="1">
      <alignment horizontal="lef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7" fillId="36" borderId="10" xfId="0" applyFont="1" applyFill="1" applyBorder="1" applyAlignment="1">
      <alignment vertical="center" wrapText="1"/>
    </xf>
    <xf numFmtId="0" fontId="27" fillId="36" borderId="10" xfId="0" applyFont="1" applyFill="1" applyBorder="1" applyAlignment="1">
      <alignment horizontal="center" vertical="center" wrapText="1"/>
    </xf>
    <xf numFmtId="0" fontId="30" fillId="0" borderId="0" xfId="0" applyFont="1">
      <alignment vertical="center"/>
    </xf>
    <xf numFmtId="0" fontId="24" fillId="34" borderId="14" xfId="0" applyFont="1" applyFill="1" applyBorder="1" applyAlignment="1">
      <alignment vertical="top" wrapText="1"/>
    </xf>
    <xf numFmtId="0" fontId="24" fillId="34" borderId="13" xfId="0" applyFont="1" applyFill="1" applyBorder="1" applyAlignment="1">
      <alignment vertical="center" wrapText="1"/>
    </xf>
    <xf numFmtId="0" fontId="25" fillId="34" borderId="14" xfId="0" applyFont="1" applyFill="1" applyBorder="1" applyAlignment="1">
      <alignment vertical="center" wrapText="1"/>
    </xf>
    <xf numFmtId="0" fontId="26" fillId="33" borderId="14" xfId="0" applyFont="1" applyFill="1" applyBorder="1" applyAlignment="1">
      <alignment vertical="center" wrapText="1"/>
    </xf>
    <xf numFmtId="0" fontId="26" fillId="34" borderId="14" xfId="0" applyFont="1" applyFill="1" applyBorder="1" applyAlignment="1">
      <alignment vertical="center" wrapText="1"/>
    </xf>
    <xf numFmtId="0" fontId="26" fillId="34" borderId="15" xfId="0" applyFont="1" applyFill="1" applyBorder="1" applyAlignment="1">
      <alignment vertical="center" wrapText="1"/>
    </xf>
    <xf numFmtId="0" fontId="19" fillId="0" borderId="0" xfId="0" applyFont="1" applyAlignment="1">
      <alignment vertical="center" wrapText="1"/>
    </xf>
    <xf numFmtId="0" fontId="29" fillId="0" borderId="10" xfId="42" applyFont="1" applyFill="1" applyBorder="1" applyAlignment="1">
      <alignment vertical="center" wrapText="1"/>
    </xf>
    <xf numFmtId="0" fontId="31" fillId="34" borderId="14" xfId="0" applyFont="1" applyFill="1" applyBorder="1" applyAlignment="1">
      <alignment vertical="top" wrapText="1"/>
    </xf>
    <xf numFmtId="0" fontId="27" fillId="0" borderId="18" xfId="0" applyFont="1" applyBorder="1" applyAlignment="1">
      <alignment vertical="center" wrapText="1"/>
    </xf>
    <xf numFmtId="0" fontId="27" fillId="0" borderId="19" xfId="0" applyFont="1" applyBorder="1" applyAlignment="1">
      <alignment vertical="center" wrapText="1"/>
    </xf>
    <xf numFmtId="0" fontId="24" fillId="34" borderId="14" xfId="0" applyFont="1" applyFill="1" applyBorder="1" applyAlignment="1">
      <alignment vertical="center" wrapText="1"/>
    </xf>
    <xf numFmtId="0" fontId="24" fillId="34" borderId="14" xfId="0" applyFont="1" applyFill="1" applyBorder="1" applyAlignment="1">
      <alignment horizontal="center" vertical="center" wrapText="1"/>
    </xf>
    <xf numFmtId="0" fontId="32" fillId="0" borderId="10" xfId="0" applyFont="1" applyBorder="1" applyAlignment="1">
      <alignment horizontal="left" vertical="center" wrapText="1"/>
    </xf>
    <xf numFmtId="0" fontId="33" fillId="0" borderId="0" xfId="0" applyFont="1" applyAlignment="1">
      <alignment horizontal="right" vertical="center" wrapText="1"/>
    </xf>
    <xf numFmtId="9" fontId="34" fillId="0" borderId="10" xfId="43" applyFont="1" applyBorder="1" applyAlignment="1">
      <alignment horizontal="center" vertical="center" wrapText="1"/>
    </xf>
    <xf numFmtId="9" fontId="34" fillId="0" borderId="10" xfId="43" applyFont="1" applyFill="1" applyBorder="1" applyAlignment="1">
      <alignment horizontal="center" vertical="center" wrapText="1"/>
    </xf>
    <xf numFmtId="9" fontId="34" fillId="0" borderId="16" xfId="43" applyFont="1" applyBorder="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4" fillId="36" borderId="10" xfId="0" applyFont="1" applyFill="1" applyBorder="1" applyAlignment="1">
      <alignment horizontal="center" vertical="center" wrapText="1"/>
    </xf>
    <xf numFmtId="9" fontId="37" fillId="0" borderId="0" xfId="43" applyFont="1" applyAlignment="1">
      <alignment horizontal="center" vertical="center" wrapText="1"/>
    </xf>
    <xf numFmtId="0" fontId="31" fillId="34" borderId="14" xfId="0" applyFont="1" applyFill="1" applyBorder="1" applyAlignment="1">
      <alignmen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56">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6"/>
        <color rgb="FF0070C0"/>
        <name val="BIZ UDPゴシック"/>
        <family val="3"/>
        <charset val="128"/>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6"/>
        <color rgb="FF0070C0"/>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6"/>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BIZ UDPゴシック"/>
        <family val="3"/>
        <charset val="128"/>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name val="BIZ UDPゴシック"/>
        <family val="3"/>
        <charset val="128"/>
        <scheme val="none"/>
      </font>
      <alignment horizontal="general" vertical="center" textRotation="0" wrapText="1" indent="0" justifyLastLine="0" shrinkToFit="0" readingOrder="0"/>
    </dxf>
    <dxf>
      <border outline="0">
        <bottom style="thin">
          <color rgb="FF000000"/>
        </bottom>
      </border>
    </dxf>
    <dxf>
      <font>
        <b val="0"/>
        <strike val="0"/>
        <outline val="0"/>
        <shadow val="0"/>
        <u val="none"/>
        <vertAlign val="baseline"/>
        <sz val="11"/>
        <color auto="1"/>
        <name val="BIZ UDPゴシック"/>
        <family val="3"/>
        <charset val="128"/>
        <scheme val="none"/>
      </font>
      <fill>
        <patternFill patternType="solid">
          <fgColor indexed="64"/>
          <bgColor rgb="FF99FF99"/>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5507E7-51AC-4DFD-AC26-D80FEF954D22}" name="テーブル13" displayName="テーブル13" ref="A1:AY22" totalsRowShown="0" headerRowDxfId="55" dataDxfId="53" headerRowBorderDxfId="54" tableBorderDxfId="52" totalsRowBorderDxfId="51">
  <autoFilter ref="A1:AY22" xr:uid="{3D3ABD48-84AA-48E7-8965-0CA4BF528B68}"/>
  <sortState xmlns:xlrd2="http://schemas.microsoft.com/office/spreadsheetml/2017/richdata2" ref="A2:AY22">
    <sortCondition descending="1" ref="C1:C22"/>
  </sortState>
  <tableColumns count="51">
    <tableColumn id="1" xr3:uid="{3233EB29-6808-450E-AE54-58C525039FEC}" name="NO" dataDxfId="50">
      <calculatedColumnFormula>ROW()-2</calculatedColumnFormula>
    </tableColumn>
    <tableColumn id="3" xr3:uid="{EE837B23-5E4C-4C02-9FBF-04A012D5B2D9}" name=" 法人名" dataDxfId="49"/>
    <tableColumn id="4" xr3:uid="{DA5EB0D0-2A78-4B08-B9A6-760EE72D5845}" name="施設名" dataDxfId="48"/>
    <tableColumn id="11" xr3:uid="{07E503C2-F071-4819-A323-9540D62B1A54}" name="所在地の市町村名" dataDxfId="47"/>
    <tableColumn id="15" xr3:uid="{FAD148F0-8BAB-4B95-A551-6BB4D17FE002}" name="設置運営形態 " dataDxfId="46"/>
    <tableColumn id="16" xr3:uid="{583DB498-55FF-49BC-A391-408C2970CE31}" name="事業区分（特定施設の 指定がない場合は「個別契約型」）" dataDxfId="45"/>
    <tableColumn id="17" xr3:uid="{C5194064-197A-45D1-A8A1-8C929DA45EC6}" name="施設定員数[単位：人]" dataDxfId="44"/>
    <tableColumn id="18" xr3:uid="{3E276E9B-C3F1-49F8-97DF-C2D009157CBB}" name="被措置者数の現員数(契約入所者数及び短期入所者数は除く)[単位：人]" dataDxfId="43"/>
    <tableColumn id="2" xr3:uid="{35348BED-DC3C-4F99-A69B-BD147CBEFC73}" name="充足率" dataDxfId="42" dataCellStyle="パーセント">
      <calculatedColumnFormula>テーブル13[[#This Row],[被措置者数の現員数(契約入所者数及び短期入所者数は除く)'[単位：人']]]/テーブル13[[#This Row],[施設定員数'[単位：人']]]</calculatedColumnFormula>
    </tableColumn>
    <tableColumn id="19" xr3:uid="{68AA40CA-0050-423C-97E1-89E0A4E307B6}" name="現員数における男姓人数[単位：人]" dataDxfId="41"/>
    <tableColumn id="20" xr3:uid="{0A192E2F-9C38-47D3-8586-2A66D5A26AD8}" name="現員数における女姓人数[単位：人]" dataDxfId="40"/>
    <tableColumn id="21" xr3:uid="{504FADC3-0B41-4314-91EB-261A82DE7B17}" name="所在地の市町村からの被措置者数[単位：人]" dataDxfId="39"/>
    <tableColumn id="22" xr3:uid="{8EFFDB84-BE86-46B6-BB73-AEE6E4ECD735}" name="所在地の市町村以外からの被措置者数[単位：人]" dataDxfId="38"/>
    <tableColumn id="23" xr3:uid="{F19ACBF6-8BDD-46AC-A658-053441A5CDE2}" name="うち、大阪府外からの被措置者数[単位：人]" dataDxfId="37"/>
    <tableColumn id="48" xr3:uid="{6730E86E-3259-4A37-999A-12BCA175101F}" name="所在地の市町村の比率" dataDxfId="36" dataCellStyle="パーセント">
      <calculatedColumnFormula>テーブル13[[#This Row],[所在地の市町村からの被措置者数'[単位：人']]]/テーブル13[[#This Row],[被措置者数の現員数(契約入所者数及び短期入所者数は除く)'[単位：人']]]</calculatedColumnFormula>
    </tableColumn>
    <tableColumn id="24" xr3:uid="{710A128E-FC9A-411E-B8CD-318A2B089F49}" name="R5退所者数（死亡者含む）[単位：人]" dataDxfId="35"/>
    <tableColumn id="25" xr3:uid="{BDD40CAF-2E1F-4B60-94C3-1FE9FC231F34}" name="R3措置入所による新規入所者数[単位：人]" dataDxfId="34"/>
    <tableColumn id="26" xr3:uid="{A16B7E81-568A-4978-9A5E-0875EEC3B8C4}" name="R4措置入所による新規入所者数[単位：人]" dataDxfId="33"/>
    <tableColumn id="27" xr3:uid="{EEE96B3C-EBED-4044-9558-7651638CE97F}" name="R5措置入所による新規入所者数[単位：人]" dataDxfId="32"/>
    <tableColumn id="28" xr3:uid="{558F2AAC-066D-46F9-8509-5AF08DE3AC86}" name="「契約入所」を実施していますか。" dataDxfId="31"/>
    <tableColumn id="29" xr3:uid="{376DB8B2-E328-4D29-8A83-EA98189C5489}" name="自立準備ホームの取り組み" dataDxfId="30"/>
    <tableColumn id="30" xr3:uid="{8F8733E7-2E36-4F30-9488-42A7AEDFC12A}" name="居住支援法人の取り組み" dataDxfId="29"/>
    <tableColumn id="31" xr3:uid="{1D3CAC96-AE32-427E-B2A3-11AF708420F6}" name="その他、措置控えや感染症対策、特定施設における特養以上の看護職員数の配置などについて、ご意見等ございましたらお教えください。　　　　　" dataDxfId="28"/>
    <tableColumn id="32" xr3:uid="{FA3A916D-9501-47FA-B958-50EEECB49C40}" name="Q1,いわゆる措置控えを感じますか" dataDxfId="27"/>
    <tableColumn id="33" xr3:uid="{693D056E-0C4C-4CD3-BBDC-8181E79A9592}" name="Q1,で①はいと回答した方へ どのような時に「いわゆる措置控え」を感じるかご記入ください。（行政の対応で困ったことなど）                    " dataDxfId="26"/>
    <tableColumn id="34" xr3:uid="{F5B9A5A4-C441-4C22-8414-1A5C08B33FE1}" name="Q1,で①と回答した方へ  入所判定会議は適切に行われていますか" dataDxfId="25"/>
    <tableColumn id="35" xr3:uid="{A7A9A821-E533-4EBF-98B2-63ABB9C16455}" name="左記設問で②又は③と回答した方へ その理由をご記入ください" dataDxfId="24"/>
    <tableColumn id="36" xr3:uid="{7388EBB8-AE25-411B-93C9-1A786ECBD232}" name="市町村における加算状況" dataDxfId="23"/>
    <tableColumn id="37" xr3:uid="{E90EF4F9-DCD0-4E65-BA1A-6BA76BA48D30}" name=" 所在地の市町村におけるローカルルール" dataDxfId="22"/>
    <tableColumn id="38" xr3:uid="{F3B20CC7-DDA9-42D1-828B-30720CD4CDA8}" name=" 平均介護度（一般）" dataDxfId="21"/>
    <tableColumn id="45" xr3:uid="{26CF26CC-A094-4296-A27E-0AB4837CFBF7}" name="平均介護度（特定）" dataDxfId="20"/>
    <tableColumn id="39" xr3:uid="{85218529-9C87-4BF3-A05B-4947C020B47A}" name=" 平均年齢_x000a_（男性）_x000a_[単位：才]" dataDxfId="19"/>
    <tableColumn id="46" xr3:uid="{F08172E5-1FE9-4DB3-A493-FBCE979830A4}" name=" 平均年齢_x000a_（女性）_x000a_[単位：才]" dataDxfId="18"/>
    <tableColumn id="40" xr3:uid="{D3CEAD2C-4249-49B8-A759-557778AB2924}" name="入所理由_x000a_※複数選択可" dataDxfId="17"/>
    <tableColumn id="44" xr3:uid="{B7DCECE2-F652-4CCF-8BA1-33EEB56DE264}" name="入所理由で⑥その他を選択された場合はその内容をご記入ください" dataDxfId="16"/>
    <tableColumn id="41" xr3:uid="{618A75A8-BA8A-4E0C-A8B4-503CD867345E}" name=" 一般入所者の介護サービス利用率（介護サービスを受けている人数/入所者数）_x000a_[単位：％]" dataDxfId="15"/>
    <tableColumn id="42" xr3:uid="{9B7ACFEF-8E6C-4BA8-AC10-31C89174DFBF}" name="Q2, 所在地市町村の「要援護高齢者短期入所事業」の実施の有無" dataDxfId="14"/>
    <tableColumn id="43" xr3:uid="{51C2A3F5-C6F9-4FE1-8F1D-7EED08460B46}" name="Q2,で①と回答した方へ当該の短期入所利用者数[単位：人]" dataDxfId="13"/>
    <tableColumn id="49" xr3:uid="{E3CA8E85-9A17-4CA0-9320-9C66E628F6B2}" name="Q2,で①と回答した方へ当該の短期入所理由（複数可）" dataDxfId="12"/>
    <tableColumn id="47" xr3:uid="{C7C353DA-7BF3-43A1-807F-857601B58AFC}" name="左記設問で⑥その他と回答した方へその内容をご記入ください" dataDxfId="11"/>
    <tableColumn id="50" xr3:uid="{02CDE4E0-B222-4848-9746-02CBFCAE5434}" name="Q2,で①と回答した方へ当該の短期入所利用者の平均介護度(一般）　" dataDxfId="10"/>
    <tableColumn id="51" xr3:uid="{83329A88-FB5B-40E6-BE6B-57282CCFBEFF}" name="Q2,で①と回答した方へ当該の短期入所利用者の平均介護度(特定）" dataDxfId="9"/>
    <tableColumn id="5" xr3:uid="{5EED824A-786B-4A84-B850-5A3399F6D867}" name="施設長名" dataDxfId="8"/>
    <tableColumn id="6" xr3:uid="{5A7ABE57-DC56-4E67-B511-F86B4CE6424E}" name="メールアドレス①_x000a_（施設代表アドレス）" dataDxfId="7"/>
    <tableColumn id="7" xr3:uid="{0B41D206-5CBD-4303-9687-74835DA57026}" name="養護分科会_x000a_担当者名" dataDxfId="6"/>
    <tableColumn id="8" xr3:uid="{7BC36C57-387D-4C3D-BB6A-5C39444692D3}" name="メールアドレス②_x000a_（担当者直通メール）" dataDxfId="5"/>
    <tableColumn id="9" xr3:uid="{26554692-F86B-4895-B8F5-D1711E5DCC61}" name="担当者連絡先_x000a_（携帯等）" dataDxfId="4"/>
    <tableColumn id="10" xr3:uid="{A3373229-3F98-48EB-9019-07A5ACB68E7C}" name="郵便番号" dataDxfId="3"/>
    <tableColumn id="12" xr3:uid="{E4BA54E7-C015-4F5E-B240-1668DDD21E7D}" name="住所（町名から入力）" dataDxfId="2"/>
    <tableColumn id="13" xr3:uid="{5D8E0C32-DF92-434D-A225-20915CD8F92E}" name="TEL" dataDxfId="1"/>
    <tableColumn id="14" xr3:uid="{2475FCD7-5E4F-42B6-8C1E-1C414A52E7AE}" name="FAX"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090E-890C-483D-BB5A-2F8707785FDA}">
  <sheetPr>
    <tabColor rgb="FFFF0000"/>
  </sheetPr>
  <dimension ref="A1:AY26"/>
  <sheetViews>
    <sheetView tabSelected="1" view="pageBreakPreview" zoomScale="40" zoomScaleNormal="40" zoomScaleSheetLayoutView="40" workbookViewId="0">
      <pane xSplit="2" ySplit="1" topLeftCell="C2" activePane="bottomRight" state="frozen"/>
      <selection pane="topRight" activeCell="C1" sqref="C1"/>
      <selection pane="bottomLeft" activeCell="A2" sqref="A2"/>
      <selection pane="bottomRight" activeCell="O2" sqref="O2"/>
    </sheetView>
  </sheetViews>
  <sheetFormatPr defaultRowHeight="18"/>
  <cols>
    <col min="1" max="1" width="6" style="1" customWidth="1"/>
    <col min="2" max="2" width="20.59765625" style="1" customWidth="1"/>
    <col min="3" max="3" width="21.69921875" style="1" customWidth="1"/>
    <col min="4" max="4" width="15.59765625" style="1" customWidth="1"/>
    <col min="5" max="5" width="18.59765625" style="4" customWidth="1"/>
    <col min="6" max="6" width="21.09765625" style="4" customWidth="1"/>
    <col min="7" max="7" width="15.69921875" style="4" customWidth="1"/>
    <col min="8" max="8" width="19" style="4" customWidth="1"/>
    <col min="9" max="9" width="15.5" style="42" customWidth="1"/>
    <col min="10" max="11" width="17" style="4" customWidth="1"/>
    <col min="12" max="14" width="18" style="4" customWidth="1"/>
    <col min="15" max="15" width="16.19921875" style="42" customWidth="1"/>
    <col min="16" max="19" width="16.69921875" style="4" customWidth="1"/>
    <col min="20" max="22" width="15.69921875" style="4" customWidth="1"/>
    <col min="23" max="23" width="61.5" style="4" customWidth="1"/>
    <col min="24" max="24" width="15.69921875" style="4" customWidth="1"/>
    <col min="25" max="25" width="46.8984375" style="1" customWidth="1"/>
    <col min="26" max="26" width="15.69921875" style="4" customWidth="1"/>
    <col min="27" max="27" width="21.19921875" style="1" customWidth="1"/>
    <col min="28" max="28" width="41.5" style="4" customWidth="1"/>
    <col min="29" max="29" width="21.69921875" style="4" customWidth="1"/>
    <col min="30" max="33" width="15.69921875" style="4" customWidth="1"/>
    <col min="34" max="34" width="28.09765625" style="4" customWidth="1"/>
    <col min="35" max="35" width="21.5" style="4" customWidth="1"/>
    <col min="36" max="37" width="15.69921875" style="4" customWidth="1"/>
    <col min="38" max="38" width="18.09765625" style="4" customWidth="1"/>
    <col min="39" max="39" width="24" style="4" customWidth="1"/>
    <col min="40" max="40" width="20.69921875" style="4" customWidth="1"/>
    <col min="41" max="41" width="15.69921875" style="4" customWidth="1"/>
    <col min="42" max="42" width="15.59765625" style="4" customWidth="1"/>
    <col min="43" max="43" width="12.59765625" style="1" hidden="1" customWidth="1"/>
    <col min="44" max="44" width="33.69921875" style="1" hidden="1" customWidth="1"/>
    <col min="45" max="45" width="12.59765625" style="1" hidden="1" customWidth="1"/>
    <col min="46" max="46" width="43.59765625" style="1" hidden="1" customWidth="1"/>
    <col min="47" max="47" width="22.19921875" style="1" hidden="1" customWidth="1"/>
    <col min="48" max="48" width="10.19921875" style="1" hidden="1" customWidth="1"/>
    <col min="49" max="49" width="24.5" style="1" hidden="1" customWidth="1"/>
    <col min="50" max="50" width="21.5" style="1" hidden="1" customWidth="1"/>
    <col min="51" max="51" width="10.59765625" style="1" hidden="1" customWidth="1"/>
    <col min="52" max="52" width="10.59765625" style="1" customWidth="1"/>
    <col min="53" max="16384" width="8.796875" style="1"/>
  </cols>
  <sheetData>
    <row r="1" spans="1:51" s="30" customFormat="1" ht="112.8" customHeight="1">
      <c r="A1" s="25" t="s">
        <v>350</v>
      </c>
      <c r="B1" s="36" t="s">
        <v>322</v>
      </c>
      <c r="C1" s="36" t="s">
        <v>323</v>
      </c>
      <c r="D1" s="35" t="s">
        <v>324</v>
      </c>
      <c r="E1" s="35" t="s">
        <v>361</v>
      </c>
      <c r="F1" s="35" t="s">
        <v>325</v>
      </c>
      <c r="G1" s="35" t="s">
        <v>360</v>
      </c>
      <c r="H1" s="35" t="s">
        <v>351</v>
      </c>
      <c r="I1" s="36" t="s">
        <v>384</v>
      </c>
      <c r="J1" s="24" t="s">
        <v>352</v>
      </c>
      <c r="K1" s="24" t="s">
        <v>353</v>
      </c>
      <c r="L1" s="24" t="s">
        <v>354</v>
      </c>
      <c r="M1" s="24" t="s">
        <v>355</v>
      </c>
      <c r="N1" s="24" t="s">
        <v>383</v>
      </c>
      <c r="O1" s="24" t="s">
        <v>386</v>
      </c>
      <c r="P1" s="24" t="s">
        <v>356</v>
      </c>
      <c r="Q1" s="24" t="s">
        <v>357</v>
      </c>
      <c r="R1" s="24" t="s">
        <v>358</v>
      </c>
      <c r="S1" s="24" t="s">
        <v>359</v>
      </c>
      <c r="T1" s="24" t="s">
        <v>375</v>
      </c>
      <c r="U1" s="24" t="s">
        <v>376</v>
      </c>
      <c r="V1" s="24" t="s">
        <v>377</v>
      </c>
      <c r="W1" s="35" t="s">
        <v>326</v>
      </c>
      <c r="X1" s="24" t="s">
        <v>327</v>
      </c>
      <c r="Y1" s="24" t="s">
        <v>328</v>
      </c>
      <c r="Z1" s="32" t="s">
        <v>329</v>
      </c>
      <c r="AA1" s="24" t="s">
        <v>343</v>
      </c>
      <c r="AB1" s="36" t="s">
        <v>330</v>
      </c>
      <c r="AC1" s="35" t="s">
        <v>380</v>
      </c>
      <c r="AD1" s="35" t="s">
        <v>331</v>
      </c>
      <c r="AE1" s="35" t="s">
        <v>332</v>
      </c>
      <c r="AF1" s="35" t="s">
        <v>333</v>
      </c>
      <c r="AG1" s="35" t="s">
        <v>334</v>
      </c>
      <c r="AH1" s="35" t="s">
        <v>362</v>
      </c>
      <c r="AI1" s="35" t="s">
        <v>335</v>
      </c>
      <c r="AJ1" s="46" t="s">
        <v>336</v>
      </c>
      <c r="AK1" s="32" t="s">
        <v>337</v>
      </c>
      <c r="AL1" s="32" t="s">
        <v>338</v>
      </c>
      <c r="AM1" s="24" t="s">
        <v>339</v>
      </c>
      <c r="AN1" s="24" t="s">
        <v>340</v>
      </c>
      <c r="AO1" s="24" t="s">
        <v>341</v>
      </c>
      <c r="AP1" s="24" t="s">
        <v>342</v>
      </c>
      <c r="AQ1" s="26" t="s">
        <v>0</v>
      </c>
      <c r="AR1" s="26" t="s">
        <v>183</v>
      </c>
      <c r="AS1" s="27" t="s">
        <v>178</v>
      </c>
      <c r="AT1" s="27" t="s">
        <v>184</v>
      </c>
      <c r="AU1" s="27" t="s">
        <v>185</v>
      </c>
      <c r="AV1" s="28" t="s">
        <v>1</v>
      </c>
      <c r="AW1" s="28" t="s">
        <v>2</v>
      </c>
      <c r="AX1" s="28" t="s">
        <v>3</v>
      </c>
      <c r="AY1" s="29" t="s">
        <v>4</v>
      </c>
    </row>
    <row r="2" spans="1:51" ht="130.19999999999999">
      <c r="A2" s="5">
        <v>1</v>
      </c>
      <c r="B2" s="6" t="s">
        <v>160</v>
      </c>
      <c r="C2" s="6" t="s">
        <v>311</v>
      </c>
      <c r="D2" s="6" t="s">
        <v>163</v>
      </c>
      <c r="E2" s="7" t="s">
        <v>223</v>
      </c>
      <c r="F2" s="7" t="s">
        <v>242</v>
      </c>
      <c r="G2" s="7">
        <v>120</v>
      </c>
      <c r="H2" s="7">
        <v>107</v>
      </c>
      <c r="I2" s="39">
        <f>テーブル13[[#This Row],[被措置者数の現員数(契約入所者数及び短期入所者数は除く)'[単位：人']]]/テーブル13[[#This Row],[施設定員数'[単位：人']]]</f>
        <v>0.89166666666666672</v>
      </c>
      <c r="J2" s="7">
        <v>28</v>
      </c>
      <c r="K2" s="7">
        <v>79</v>
      </c>
      <c r="L2" s="7">
        <v>105</v>
      </c>
      <c r="M2" s="7">
        <v>2</v>
      </c>
      <c r="N2" s="7">
        <v>2</v>
      </c>
      <c r="O2" s="39">
        <f>テーブル13[[#This Row],[所在地の市町村からの被措置者数'[単位：人']]]/テーブル13[[#This Row],[被措置者数の現員数(契約入所者数及び短期入所者数は除く)'[単位：人']]]</f>
        <v>0.98130841121495327</v>
      </c>
      <c r="P2" s="7">
        <v>24</v>
      </c>
      <c r="Q2" s="7">
        <v>16</v>
      </c>
      <c r="R2" s="7">
        <v>27</v>
      </c>
      <c r="S2" s="7">
        <v>21</v>
      </c>
      <c r="T2" s="7" t="s">
        <v>232</v>
      </c>
      <c r="U2" s="7" t="s">
        <v>226</v>
      </c>
      <c r="V2" s="7" t="s">
        <v>226</v>
      </c>
      <c r="W2" s="7"/>
      <c r="X2" s="7" t="s">
        <v>247</v>
      </c>
      <c r="Y2" s="33"/>
      <c r="Z2" s="7" t="s">
        <v>228</v>
      </c>
      <c r="AA2" s="33"/>
      <c r="AB2" s="9" t="s">
        <v>303</v>
      </c>
      <c r="AC2" s="7"/>
      <c r="AD2" s="7">
        <v>1.62</v>
      </c>
      <c r="AE2" s="7"/>
      <c r="AF2" s="7">
        <v>79.099999999999994</v>
      </c>
      <c r="AG2" s="7">
        <v>83.7</v>
      </c>
      <c r="AH2" s="9" t="s">
        <v>306</v>
      </c>
      <c r="AI2" s="8"/>
      <c r="AJ2" s="7">
        <v>58.8</v>
      </c>
      <c r="AK2" s="7" t="s">
        <v>225</v>
      </c>
      <c r="AL2" s="7" t="s">
        <v>293</v>
      </c>
      <c r="AM2" s="7" t="s">
        <v>275</v>
      </c>
      <c r="AN2" s="8"/>
      <c r="AO2" s="7">
        <v>1.57</v>
      </c>
      <c r="AP2" s="7"/>
      <c r="AQ2" s="10" t="s">
        <v>161</v>
      </c>
      <c r="AR2" s="11" t="s">
        <v>194</v>
      </c>
      <c r="AS2" s="11"/>
      <c r="AT2" s="12"/>
      <c r="AU2" s="11"/>
      <c r="AV2" s="11" t="s">
        <v>162</v>
      </c>
      <c r="AW2" s="11" t="s">
        <v>164</v>
      </c>
      <c r="AX2" s="11" t="s">
        <v>165</v>
      </c>
      <c r="AY2" s="13" t="s">
        <v>166</v>
      </c>
    </row>
    <row r="3" spans="1:51" ht="111.6">
      <c r="A3" s="5">
        <v>2</v>
      </c>
      <c r="B3" s="6" t="s">
        <v>5</v>
      </c>
      <c r="C3" s="6" t="s">
        <v>310</v>
      </c>
      <c r="D3" s="6" t="s">
        <v>9</v>
      </c>
      <c r="E3" s="7" t="s">
        <v>223</v>
      </c>
      <c r="F3" s="7" t="s">
        <v>242</v>
      </c>
      <c r="G3" s="7">
        <v>50</v>
      </c>
      <c r="H3" s="7">
        <v>38</v>
      </c>
      <c r="I3" s="39">
        <f>テーブル13[[#This Row],[被措置者数の現員数(契約入所者数及び短期入所者数は除く)'[単位：人']]]/テーブル13[[#This Row],[施設定員数'[単位：人']]]</f>
        <v>0.76</v>
      </c>
      <c r="J3" s="7">
        <v>13</v>
      </c>
      <c r="K3" s="7">
        <v>25</v>
      </c>
      <c r="L3" s="7">
        <v>19</v>
      </c>
      <c r="M3" s="7">
        <v>19</v>
      </c>
      <c r="N3" s="7">
        <v>1</v>
      </c>
      <c r="O3" s="39">
        <f>テーブル13[[#This Row],[所在地の市町村からの被措置者数'[単位：人']]]/テーブル13[[#This Row],[被措置者数の現員数(契約入所者数及び短期入所者数は除く)'[単位：人']]]</f>
        <v>0.5</v>
      </c>
      <c r="P3" s="7">
        <v>11</v>
      </c>
      <c r="Q3" s="7">
        <v>4</v>
      </c>
      <c r="R3" s="7">
        <v>14</v>
      </c>
      <c r="S3" s="7">
        <v>3</v>
      </c>
      <c r="T3" s="7" t="s">
        <v>225</v>
      </c>
      <c r="U3" s="7" t="s">
        <v>227</v>
      </c>
      <c r="V3" s="7" t="s">
        <v>233</v>
      </c>
      <c r="W3" s="7"/>
      <c r="X3" s="7" t="s">
        <v>229</v>
      </c>
      <c r="Y3" s="6" t="s">
        <v>268</v>
      </c>
      <c r="Z3" s="7" t="s">
        <v>228</v>
      </c>
      <c r="AA3" s="33"/>
      <c r="AB3" s="7"/>
      <c r="AC3" s="7"/>
      <c r="AD3" s="7"/>
      <c r="AE3" s="9"/>
      <c r="AF3" s="7">
        <v>82.5</v>
      </c>
      <c r="AG3" s="7">
        <v>87.2</v>
      </c>
      <c r="AH3" s="9" t="s">
        <v>308</v>
      </c>
      <c r="AI3" s="8"/>
      <c r="AJ3" s="7">
        <v>44.7</v>
      </c>
      <c r="AK3" s="7" t="s">
        <v>225</v>
      </c>
      <c r="AL3" s="7">
        <v>2</v>
      </c>
      <c r="AM3" s="9" t="s">
        <v>307</v>
      </c>
      <c r="AN3" s="8"/>
      <c r="AO3" s="7">
        <v>0</v>
      </c>
      <c r="AP3" s="7"/>
      <c r="AQ3" s="11" t="s">
        <v>6</v>
      </c>
      <c r="AR3" s="11" t="s">
        <v>7</v>
      </c>
      <c r="AS3" s="11"/>
      <c r="AT3" s="11" t="s">
        <v>186</v>
      </c>
      <c r="AU3" s="11"/>
      <c r="AV3" s="11" t="s">
        <v>8</v>
      </c>
      <c r="AW3" s="11" t="s">
        <v>10</v>
      </c>
      <c r="AX3" s="11" t="s">
        <v>11</v>
      </c>
      <c r="AY3" s="13" t="s">
        <v>12</v>
      </c>
    </row>
    <row r="4" spans="1:51" ht="147" customHeight="1">
      <c r="A4" s="5">
        <v>3</v>
      </c>
      <c r="B4" s="6" t="s">
        <v>137</v>
      </c>
      <c r="C4" s="6" t="s">
        <v>309</v>
      </c>
      <c r="D4" s="6" t="s">
        <v>133</v>
      </c>
      <c r="E4" s="7" t="s">
        <v>223</v>
      </c>
      <c r="F4" s="7" t="s">
        <v>250</v>
      </c>
      <c r="G4" s="7">
        <v>80</v>
      </c>
      <c r="H4" s="7">
        <v>74</v>
      </c>
      <c r="I4" s="39">
        <f>テーブル13[[#This Row],[被措置者数の現員数(契約入所者数及び短期入所者数は除く)'[単位：人']]]/テーブル13[[#This Row],[施設定員数'[単位：人']]]</f>
        <v>0.92500000000000004</v>
      </c>
      <c r="J4" s="7">
        <v>17</v>
      </c>
      <c r="K4" s="7">
        <v>57</v>
      </c>
      <c r="L4" s="7">
        <v>69</v>
      </c>
      <c r="M4" s="7">
        <v>5</v>
      </c>
      <c r="N4" s="7">
        <v>0</v>
      </c>
      <c r="O4" s="39">
        <f>テーブル13[[#This Row],[所在地の市町村からの被措置者数'[単位：人']]]/テーブル13[[#This Row],[被措置者数の現員数(契約入所者数及び短期入所者数は除く)'[単位：人']]]</f>
        <v>0.93243243243243246</v>
      </c>
      <c r="P4" s="7">
        <v>17</v>
      </c>
      <c r="Q4" s="7">
        <v>10</v>
      </c>
      <c r="R4" s="7">
        <v>15</v>
      </c>
      <c r="S4" s="7">
        <v>14</v>
      </c>
      <c r="T4" s="7" t="s">
        <v>232</v>
      </c>
      <c r="U4" s="7" t="s">
        <v>226</v>
      </c>
      <c r="V4" s="7" t="s">
        <v>226</v>
      </c>
      <c r="W4" s="7"/>
      <c r="X4" s="7" t="s">
        <v>251</v>
      </c>
      <c r="Y4" s="6" t="s">
        <v>285</v>
      </c>
      <c r="Z4" s="7" t="s">
        <v>228</v>
      </c>
      <c r="AA4" s="33"/>
      <c r="AB4" s="7"/>
      <c r="AC4" s="7"/>
      <c r="AD4" s="7">
        <v>0.7</v>
      </c>
      <c r="AE4" s="7">
        <v>2.8</v>
      </c>
      <c r="AF4" s="7"/>
      <c r="AG4" s="7"/>
      <c r="AH4" s="9" t="s">
        <v>308</v>
      </c>
      <c r="AI4" s="7"/>
      <c r="AJ4" s="7">
        <v>48</v>
      </c>
      <c r="AK4" s="7" t="s">
        <v>231</v>
      </c>
      <c r="AL4" s="8"/>
      <c r="AM4" s="8"/>
      <c r="AN4" s="8"/>
      <c r="AO4" s="8"/>
      <c r="AP4" s="8"/>
      <c r="AQ4" s="11" t="s">
        <v>138</v>
      </c>
      <c r="AR4" s="11" t="s">
        <v>139</v>
      </c>
      <c r="AS4" s="11"/>
      <c r="AT4" s="12"/>
      <c r="AU4" s="11"/>
      <c r="AV4" s="11" t="s">
        <v>140</v>
      </c>
      <c r="AW4" s="11" t="s">
        <v>141</v>
      </c>
      <c r="AX4" s="11" t="s">
        <v>142</v>
      </c>
      <c r="AY4" s="13" t="s">
        <v>143</v>
      </c>
    </row>
    <row r="5" spans="1:51" ht="109.8" customHeight="1">
      <c r="A5" s="5">
        <v>4</v>
      </c>
      <c r="B5" s="6" t="s">
        <v>167</v>
      </c>
      <c r="C5" s="6" t="s">
        <v>168</v>
      </c>
      <c r="D5" s="6" t="s">
        <v>163</v>
      </c>
      <c r="E5" s="7" t="s">
        <v>223</v>
      </c>
      <c r="F5" s="7" t="s">
        <v>224</v>
      </c>
      <c r="G5" s="7">
        <v>70</v>
      </c>
      <c r="H5" s="7">
        <v>46</v>
      </c>
      <c r="I5" s="39">
        <f>テーブル13[[#This Row],[被措置者数の現員数(契約入所者数及び短期入所者数は除く)'[単位：人']]]/テーブル13[[#This Row],[施設定員数'[単位：人']]]</f>
        <v>0.65714285714285714</v>
      </c>
      <c r="J5" s="7">
        <v>14</v>
      </c>
      <c r="K5" s="7">
        <v>32</v>
      </c>
      <c r="L5" s="7">
        <v>44</v>
      </c>
      <c r="M5" s="7">
        <v>2</v>
      </c>
      <c r="N5" s="7">
        <v>0</v>
      </c>
      <c r="O5" s="39">
        <f>テーブル13[[#This Row],[所在地の市町村からの被措置者数'[単位：人']]]/テーブル13[[#This Row],[被措置者数の現員数(契約入所者数及び短期入所者数は除く)'[単位：人']]]</f>
        <v>0.95652173913043481</v>
      </c>
      <c r="P5" s="7">
        <v>9</v>
      </c>
      <c r="Q5" s="7">
        <v>9</v>
      </c>
      <c r="R5" s="7">
        <v>5</v>
      </c>
      <c r="S5" s="7">
        <v>6</v>
      </c>
      <c r="T5" s="7" t="s">
        <v>225</v>
      </c>
      <c r="U5" s="7" t="s">
        <v>226</v>
      </c>
      <c r="V5" s="7" t="s">
        <v>227</v>
      </c>
      <c r="W5" s="7"/>
      <c r="X5" s="7" t="s">
        <v>228</v>
      </c>
      <c r="Y5" s="6" t="s">
        <v>304</v>
      </c>
      <c r="Z5" s="7" t="s">
        <v>229</v>
      </c>
      <c r="AA5" s="33"/>
      <c r="AB5" s="9" t="s">
        <v>230</v>
      </c>
      <c r="AC5" s="9" t="s">
        <v>381</v>
      </c>
      <c r="AD5" s="7">
        <v>2.2000000000000002</v>
      </c>
      <c r="AE5" s="7">
        <v>2.6</v>
      </c>
      <c r="AF5" s="7">
        <v>79.7</v>
      </c>
      <c r="AG5" s="7">
        <v>86.7</v>
      </c>
      <c r="AH5" s="9" t="s">
        <v>363</v>
      </c>
      <c r="AI5" s="9"/>
      <c r="AJ5" s="7">
        <v>71</v>
      </c>
      <c r="AK5" s="7" t="s">
        <v>231</v>
      </c>
      <c r="AL5" s="8"/>
      <c r="AM5" s="8"/>
      <c r="AN5" s="8"/>
      <c r="AO5" s="8"/>
      <c r="AP5" s="8"/>
      <c r="AQ5" s="11" t="s">
        <v>169</v>
      </c>
      <c r="AR5" s="11" t="s">
        <v>170</v>
      </c>
      <c r="AS5" s="11"/>
      <c r="AT5" s="11" t="s">
        <v>196</v>
      </c>
      <c r="AU5" s="11" t="s">
        <v>208</v>
      </c>
      <c r="AV5" s="11" t="s">
        <v>171</v>
      </c>
      <c r="AW5" s="11" t="s">
        <v>172</v>
      </c>
      <c r="AX5" s="11" t="s">
        <v>173</v>
      </c>
      <c r="AY5" s="13" t="s">
        <v>174</v>
      </c>
    </row>
    <row r="6" spans="1:51" ht="167.4">
      <c r="A6" s="5">
        <v>5</v>
      </c>
      <c r="B6" s="6" t="s">
        <v>59</v>
      </c>
      <c r="C6" s="6" t="s">
        <v>312</v>
      </c>
      <c r="D6" s="6" t="s">
        <v>62</v>
      </c>
      <c r="E6" s="7" t="s">
        <v>313</v>
      </c>
      <c r="F6" s="7" t="s">
        <v>224</v>
      </c>
      <c r="G6" s="7">
        <v>50</v>
      </c>
      <c r="H6" s="7">
        <v>50</v>
      </c>
      <c r="I6" s="40">
        <f>テーブル13[[#This Row],[被措置者数の現員数(契約入所者数及び短期入所者数は除く)'[単位：人']]]/テーブル13[[#This Row],[施設定員数'[単位：人']]]</f>
        <v>1</v>
      </c>
      <c r="J6" s="7">
        <v>13</v>
      </c>
      <c r="K6" s="7">
        <v>37</v>
      </c>
      <c r="L6" s="7">
        <v>6</v>
      </c>
      <c r="M6" s="7">
        <v>44</v>
      </c>
      <c r="N6" s="7">
        <v>4</v>
      </c>
      <c r="O6" s="40">
        <f>テーブル13[[#This Row],[所在地の市町村からの被措置者数'[単位：人']]]/テーブル13[[#This Row],[被措置者数の現員数(契約入所者数及び短期入所者数は除く)'[単位：人']]]</f>
        <v>0.12</v>
      </c>
      <c r="P6" s="7">
        <v>12</v>
      </c>
      <c r="Q6" s="7">
        <v>6</v>
      </c>
      <c r="R6" s="7">
        <v>8</v>
      </c>
      <c r="S6" s="7">
        <v>14</v>
      </c>
      <c r="T6" s="7" t="s">
        <v>232</v>
      </c>
      <c r="U6" s="7" t="s">
        <v>227</v>
      </c>
      <c r="V6" s="7" t="s">
        <v>233</v>
      </c>
      <c r="W6" s="9" t="s">
        <v>234</v>
      </c>
      <c r="X6" s="7" t="s">
        <v>235</v>
      </c>
      <c r="Y6" s="6" t="s">
        <v>314</v>
      </c>
      <c r="Z6" s="7" t="s">
        <v>229</v>
      </c>
      <c r="AA6" s="33"/>
      <c r="AB6" s="9" t="s">
        <v>315</v>
      </c>
      <c r="AC6" s="9" t="s">
        <v>236</v>
      </c>
      <c r="AD6" s="7"/>
      <c r="AE6" s="7">
        <v>3.5</v>
      </c>
      <c r="AF6" s="7">
        <v>82</v>
      </c>
      <c r="AG6" s="7">
        <v>84.6</v>
      </c>
      <c r="AH6" s="9" t="s">
        <v>364</v>
      </c>
      <c r="AI6" s="14"/>
      <c r="AJ6" s="7">
        <v>0</v>
      </c>
      <c r="AK6" s="7" t="s">
        <v>225</v>
      </c>
      <c r="AL6" s="7">
        <v>2</v>
      </c>
      <c r="AM6" s="9" t="s">
        <v>306</v>
      </c>
      <c r="AN6" s="14"/>
      <c r="AO6" s="7"/>
      <c r="AP6" s="7"/>
      <c r="AQ6" s="11" t="s">
        <v>60</v>
      </c>
      <c r="AR6" s="11" t="s">
        <v>187</v>
      </c>
      <c r="AS6" s="11"/>
      <c r="AT6" s="31"/>
      <c r="AU6" s="11" t="s">
        <v>207</v>
      </c>
      <c r="AV6" s="11" t="s">
        <v>61</v>
      </c>
      <c r="AW6" s="11" t="s">
        <v>63</v>
      </c>
      <c r="AX6" s="11" t="s">
        <v>64</v>
      </c>
      <c r="AY6" s="13" t="s">
        <v>65</v>
      </c>
    </row>
    <row r="7" spans="1:51" ht="130.19999999999999">
      <c r="A7" s="5">
        <v>6</v>
      </c>
      <c r="B7" s="6" t="s">
        <v>13</v>
      </c>
      <c r="C7" s="6" t="s">
        <v>66</v>
      </c>
      <c r="D7" s="6" t="s">
        <v>70</v>
      </c>
      <c r="E7" s="7" t="s">
        <v>223</v>
      </c>
      <c r="F7" s="7" t="s">
        <v>237</v>
      </c>
      <c r="G7" s="7">
        <v>150</v>
      </c>
      <c r="H7" s="7">
        <v>148</v>
      </c>
      <c r="I7" s="39">
        <f>テーブル13[[#This Row],[被措置者数の現員数(契約入所者数及び短期入所者数は除く)'[単位：人']]]/テーブル13[[#This Row],[施設定員数'[単位：人']]]</f>
        <v>0.98666666666666669</v>
      </c>
      <c r="J7" s="7">
        <v>55</v>
      </c>
      <c r="K7" s="7">
        <v>93</v>
      </c>
      <c r="L7" s="7">
        <v>49</v>
      </c>
      <c r="M7" s="7">
        <v>99</v>
      </c>
      <c r="N7" s="7">
        <v>8</v>
      </c>
      <c r="O7" s="39">
        <f>テーブル13[[#This Row],[所在地の市町村からの被措置者数'[単位：人']]]/テーブル13[[#This Row],[被措置者数の現員数(契約入所者数及び短期入所者数は除く)'[単位：人']]]</f>
        <v>0.33108108108108109</v>
      </c>
      <c r="P7" s="7">
        <v>36</v>
      </c>
      <c r="Q7" s="7">
        <v>22</v>
      </c>
      <c r="R7" s="7">
        <v>20</v>
      </c>
      <c r="S7" s="7">
        <v>36</v>
      </c>
      <c r="T7" s="7" t="s">
        <v>232</v>
      </c>
      <c r="U7" s="7" t="s">
        <v>227</v>
      </c>
      <c r="V7" s="7" t="s">
        <v>227</v>
      </c>
      <c r="W7" s="7"/>
      <c r="X7" s="7" t="s">
        <v>228</v>
      </c>
      <c r="Y7" s="6" t="s">
        <v>238</v>
      </c>
      <c r="Z7" s="7" t="s">
        <v>239</v>
      </c>
      <c r="AA7" s="6" t="s">
        <v>240</v>
      </c>
      <c r="AB7" s="9" t="s">
        <v>230</v>
      </c>
      <c r="AC7" s="9"/>
      <c r="AD7" s="7">
        <v>0.25</v>
      </c>
      <c r="AE7" s="7">
        <v>2.41</v>
      </c>
      <c r="AF7" s="7">
        <v>77.900000000000006</v>
      </c>
      <c r="AG7" s="7">
        <v>82.9</v>
      </c>
      <c r="AH7" s="9" t="s">
        <v>364</v>
      </c>
      <c r="AI7" s="9"/>
      <c r="AJ7" s="7">
        <v>18</v>
      </c>
      <c r="AK7" s="7" t="s">
        <v>225</v>
      </c>
      <c r="AL7" s="7">
        <v>4</v>
      </c>
      <c r="AM7" s="9" t="s">
        <v>316</v>
      </c>
      <c r="AN7" s="9" t="s">
        <v>258</v>
      </c>
      <c r="AO7" s="7" t="s">
        <v>241</v>
      </c>
      <c r="AP7" s="7" t="s">
        <v>241</v>
      </c>
      <c r="AQ7" s="11" t="s">
        <v>67</v>
      </c>
      <c r="AR7" s="11" t="s">
        <v>68</v>
      </c>
      <c r="AS7" s="11"/>
      <c r="AT7" s="12" t="s">
        <v>193</v>
      </c>
      <c r="AU7" s="11"/>
      <c r="AV7" s="11" t="s">
        <v>69</v>
      </c>
      <c r="AW7" s="11" t="s">
        <v>71</v>
      </c>
      <c r="AX7" s="11" t="s">
        <v>72</v>
      </c>
      <c r="AY7" s="13" t="s">
        <v>73</v>
      </c>
    </row>
    <row r="8" spans="1:51" ht="167.4">
      <c r="A8" s="5">
        <v>7</v>
      </c>
      <c r="B8" s="6" t="s">
        <v>38</v>
      </c>
      <c r="C8" s="6" t="s">
        <v>39</v>
      </c>
      <c r="D8" s="6" t="s">
        <v>28</v>
      </c>
      <c r="E8" s="7" t="s">
        <v>286</v>
      </c>
      <c r="F8" s="7" t="s">
        <v>250</v>
      </c>
      <c r="G8" s="7">
        <v>50</v>
      </c>
      <c r="H8" s="7">
        <v>42</v>
      </c>
      <c r="I8" s="39">
        <f>テーブル13[[#This Row],[被措置者数の現員数(契約入所者数及び短期入所者数は除く)'[単位：人']]]/テーブル13[[#This Row],[施設定員数'[単位：人']]]</f>
        <v>0.84</v>
      </c>
      <c r="J8" s="7">
        <v>14</v>
      </c>
      <c r="K8" s="7">
        <v>28</v>
      </c>
      <c r="L8" s="7">
        <v>11</v>
      </c>
      <c r="M8" s="7">
        <v>31</v>
      </c>
      <c r="N8" s="7">
        <v>6</v>
      </c>
      <c r="O8" s="39">
        <f>テーブル13[[#This Row],[所在地の市町村からの被措置者数'[単位：人']]]/テーブル13[[#This Row],[被措置者数の現員数(契約入所者数及び短期入所者数は除く)'[単位：人']]]</f>
        <v>0.26190476190476192</v>
      </c>
      <c r="P8" s="7">
        <v>12</v>
      </c>
      <c r="Q8" s="7">
        <v>1</v>
      </c>
      <c r="R8" s="7">
        <v>7</v>
      </c>
      <c r="S8" s="7">
        <v>7</v>
      </c>
      <c r="T8" s="7" t="s">
        <v>378</v>
      </c>
      <c r="U8" s="7" t="s">
        <v>226</v>
      </c>
      <c r="V8" s="7" t="s">
        <v>227</v>
      </c>
      <c r="W8" s="9" t="s">
        <v>245</v>
      </c>
      <c r="X8" s="7" t="s">
        <v>251</v>
      </c>
      <c r="Y8" s="6" t="s">
        <v>287</v>
      </c>
      <c r="Z8" s="7" t="s">
        <v>247</v>
      </c>
      <c r="AA8" s="6" t="s">
        <v>288</v>
      </c>
      <c r="AB8" s="9" t="s">
        <v>245</v>
      </c>
      <c r="AC8" s="9" t="s">
        <v>245</v>
      </c>
      <c r="AD8" s="7" t="s">
        <v>289</v>
      </c>
      <c r="AE8" s="7">
        <v>4.5</v>
      </c>
      <c r="AF8" s="7">
        <v>82.3</v>
      </c>
      <c r="AG8" s="7">
        <v>82.8</v>
      </c>
      <c r="AH8" s="9" t="s">
        <v>317</v>
      </c>
      <c r="AI8" s="9" t="s">
        <v>290</v>
      </c>
      <c r="AJ8" s="7">
        <v>0</v>
      </c>
      <c r="AK8" s="7" t="s">
        <v>231</v>
      </c>
      <c r="AL8" s="8"/>
      <c r="AM8" s="8"/>
      <c r="AN8" s="8"/>
      <c r="AO8" s="8"/>
      <c r="AP8" s="8"/>
      <c r="AQ8" s="11" t="s">
        <v>206</v>
      </c>
      <c r="AR8" s="11" t="s">
        <v>40</v>
      </c>
      <c r="AS8" s="11"/>
      <c r="AT8" s="12"/>
      <c r="AU8" s="11"/>
      <c r="AV8" s="11" t="s">
        <v>41</v>
      </c>
      <c r="AW8" s="11" t="s">
        <v>42</v>
      </c>
      <c r="AX8" s="11" t="s">
        <v>43</v>
      </c>
      <c r="AY8" s="13" t="s">
        <v>44</v>
      </c>
    </row>
    <row r="9" spans="1:51" ht="130.19999999999999">
      <c r="A9" s="5">
        <v>8</v>
      </c>
      <c r="B9" s="6" t="s">
        <v>215</v>
      </c>
      <c r="C9" s="6" t="s">
        <v>214</v>
      </c>
      <c r="D9" s="6" t="s">
        <v>218</v>
      </c>
      <c r="E9" s="7" t="s">
        <v>223</v>
      </c>
      <c r="F9" s="7" t="s">
        <v>242</v>
      </c>
      <c r="G9" s="7">
        <v>30</v>
      </c>
      <c r="H9" s="7">
        <v>26</v>
      </c>
      <c r="I9" s="39">
        <f>テーブル13[[#This Row],[被措置者数の現員数(契約入所者数及び短期入所者数は除く)'[単位：人']]]/テーブル13[[#This Row],[施設定員数'[単位：人']]]</f>
        <v>0.8666666666666667</v>
      </c>
      <c r="J9" s="7">
        <v>6</v>
      </c>
      <c r="K9" s="7">
        <v>20</v>
      </c>
      <c r="L9" s="7">
        <v>3</v>
      </c>
      <c r="M9" s="7">
        <v>23</v>
      </c>
      <c r="N9" s="7">
        <v>0</v>
      </c>
      <c r="O9" s="39">
        <f>テーブル13[[#This Row],[所在地の市町村からの被措置者数'[単位：人']]]/テーブル13[[#This Row],[被措置者数の現員数(契約入所者数及び短期入所者数は除く)'[単位：人']]]</f>
        <v>0.11538461538461539</v>
      </c>
      <c r="P9" s="7">
        <v>6</v>
      </c>
      <c r="Q9" s="7">
        <v>1</v>
      </c>
      <c r="R9" s="7">
        <v>4</v>
      </c>
      <c r="S9" s="7">
        <v>12</v>
      </c>
      <c r="T9" s="7" t="s">
        <v>232</v>
      </c>
      <c r="U9" s="7" t="s">
        <v>227</v>
      </c>
      <c r="V9" s="7" t="s">
        <v>227</v>
      </c>
      <c r="W9" s="7"/>
      <c r="X9" s="7" t="s">
        <v>229</v>
      </c>
      <c r="Y9" s="6" t="s">
        <v>243</v>
      </c>
      <c r="Z9" s="7" t="s">
        <v>235</v>
      </c>
      <c r="AA9" s="6"/>
      <c r="AB9" s="9"/>
      <c r="AC9" s="7"/>
      <c r="AD9" s="7">
        <v>1.1299999999999999</v>
      </c>
      <c r="AE9" s="7"/>
      <c r="AF9" s="7">
        <v>81.7</v>
      </c>
      <c r="AG9" s="7">
        <v>81.599999999999994</v>
      </c>
      <c r="AH9" s="9" t="s">
        <v>364</v>
      </c>
      <c r="AI9" s="9"/>
      <c r="AJ9" s="7">
        <v>7.7</v>
      </c>
      <c r="AK9" s="7" t="s">
        <v>225</v>
      </c>
      <c r="AL9" s="7">
        <v>1</v>
      </c>
      <c r="AM9" s="9" t="s">
        <v>275</v>
      </c>
      <c r="AN9" s="8"/>
      <c r="AO9" s="7" t="s">
        <v>244</v>
      </c>
      <c r="AP9" s="7"/>
      <c r="AQ9" s="11" t="s">
        <v>216</v>
      </c>
      <c r="AR9" s="12" t="s">
        <v>222</v>
      </c>
      <c r="AS9" s="11"/>
      <c r="AT9" s="11"/>
      <c r="AU9" s="11"/>
      <c r="AV9" s="11" t="s">
        <v>217</v>
      </c>
      <c r="AW9" s="11" t="s">
        <v>219</v>
      </c>
      <c r="AX9" s="11" t="s">
        <v>220</v>
      </c>
      <c r="AY9" s="13" t="s">
        <v>221</v>
      </c>
    </row>
    <row r="10" spans="1:51" ht="114.6" customHeight="1">
      <c r="A10" s="5">
        <v>9</v>
      </c>
      <c r="B10" s="6" t="s">
        <v>319</v>
      </c>
      <c r="C10" s="6" t="s">
        <v>144</v>
      </c>
      <c r="D10" s="6" t="s">
        <v>318</v>
      </c>
      <c r="E10" s="7" t="s">
        <v>223</v>
      </c>
      <c r="F10" s="7" t="s">
        <v>250</v>
      </c>
      <c r="G10" s="7">
        <v>50</v>
      </c>
      <c r="H10" s="7">
        <v>48</v>
      </c>
      <c r="I10" s="39">
        <f>テーブル13[[#This Row],[被措置者数の現員数(契約入所者数及び短期入所者数は除く)'[単位：人']]]/テーブル13[[#This Row],[施設定員数'[単位：人']]]</f>
        <v>0.96</v>
      </c>
      <c r="J10" s="7">
        <v>12</v>
      </c>
      <c r="K10" s="7">
        <v>36</v>
      </c>
      <c r="L10" s="7">
        <v>42</v>
      </c>
      <c r="M10" s="7">
        <v>6</v>
      </c>
      <c r="N10" s="7">
        <v>0</v>
      </c>
      <c r="O10" s="39">
        <f>テーブル13[[#This Row],[所在地の市町村からの被措置者数'[単位：人']]]/テーブル13[[#This Row],[被措置者数の現員数(契約入所者数及び短期入所者数は除く)'[単位：人']]]</f>
        <v>0.875</v>
      </c>
      <c r="P10" s="7">
        <v>8</v>
      </c>
      <c r="Q10" s="7">
        <v>5</v>
      </c>
      <c r="R10" s="7">
        <v>8</v>
      </c>
      <c r="S10" s="7">
        <v>8</v>
      </c>
      <c r="T10" s="7" t="s">
        <v>232</v>
      </c>
      <c r="U10" s="7" t="s">
        <v>227</v>
      </c>
      <c r="V10" s="7" t="s">
        <v>227</v>
      </c>
      <c r="W10" s="9" t="s">
        <v>264</v>
      </c>
      <c r="X10" s="7" t="s">
        <v>251</v>
      </c>
      <c r="Y10" s="6" t="s">
        <v>265</v>
      </c>
      <c r="Z10" s="7" t="s">
        <v>239</v>
      </c>
      <c r="AA10" s="6" t="s">
        <v>266</v>
      </c>
      <c r="AB10" s="9" t="s">
        <v>267</v>
      </c>
      <c r="AC10" s="7"/>
      <c r="AD10" s="7"/>
      <c r="AE10" s="7">
        <v>2.5</v>
      </c>
      <c r="AF10" s="7">
        <v>83.5</v>
      </c>
      <c r="AG10" s="7">
        <v>87.3</v>
      </c>
      <c r="AH10" s="9" t="s">
        <v>367</v>
      </c>
      <c r="AI10" s="8"/>
      <c r="AJ10" s="7"/>
      <c r="AK10" s="7" t="s">
        <v>231</v>
      </c>
      <c r="AL10" s="8"/>
      <c r="AM10" s="8"/>
      <c r="AN10" s="8"/>
      <c r="AO10" s="8"/>
      <c r="AP10" s="8"/>
      <c r="AQ10" s="11" t="s">
        <v>145</v>
      </c>
      <c r="AR10" s="11" t="s">
        <v>146</v>
      </c>
      <c r="AS10" s="11"/>
      <c r="AT10" s="12"/>
      <c r="AU10" s="11"/>
      <c r="AV10" s="11" t="s">
        <v>147</v>
      </c>
      <c r="AW10" s="11" t="s">
        <v>148</v>
      </c>
      <c r="AX10" s="11" t="s">
        <v>149</v>
      </c>
      <c r="AY10" s="13" t="s">
        <v>150</v>
      </c>
    </row>
    <row r="11" spans="1:51" ht="204.6">
      <c r="A11" s="5">
        <v>10</v>
      </c>
      <c r="B11" s="6" t="s">
        <v>13</v>
      </c>
      <c r="C11" s="6" t="s">
        <v>182</v>
      </c>
      <c r="D11" s="6" t="s">
        <v>55</v>
      </c>
      <c r="E11" s="7" t="s">
        <v>223</v>
      </c>
      <c r="F11" s="7" t="s">
        <v>277</v>
      </c>
      <c r="G11" s="7">
        <v>50</v>
      </c>
      <c r="H11" s="7">
        <v>49</v>
      </c>
      <c r="I11" s="39">
        <f>テーブル13[[#This Row],[被措置者数の現員数(契約入所者数及び短期入所者数は除く)'[単位：人']]]/テーブル13[[#This Row],[施設定員数'[単位：人']]]</f>
        <v>0.98</v>
      </c>
      <c r="J11" s="7">
        <v>21</v>
      </c>
      <c r="K11" s="7">
        <v>28</v>
      </c>
      <c r="L11" s="7">
        <v>1</v>
      </c>
      <c r="M11" s="7">
        <v>48</v>
      </c>
      <c r="N11" s="7">
        <v>18</v>
      </c>
      <c r="O11" s="39">
        <f>テーブル13[[#This Row],[所在地の市町村からの被措置者数'[単位：人']]]/テーブル13[[#This Row],[被措置者数の現員数(契約入所者数及び短期入所者数は除く)'[単位：人']]]</f>
        <v>2.0408163265306121E-2</v>
      </c>
      <c r="P11" s="7">
        <v>7</v>
      </c>
      <c r="Q11" s="7">
        <v>6</v>
      </c>
      <c r="R11" s="7">
        <v>6</v>
      </c>
      <c r="S11" s="7">
        <v>8</v>
      </c>
      <c r="T11" s="7" t="s">
        <v>225</v>
      </c>
      <c r="U11" s="7" t="s">
        <v>226</v>
      </c>
      <c r="V11" s="7" t="s">
        <v>227</v>
      </c>
      <c r="W11" s="9" t="s">
        <v>278</v>
      </c>
      <c r="X11" s="7" t="s">
        <v>228</v>
      </c>
      <c r="Y11" s="6" t="s">
        <v>279</v>
      </c>
      <c r="Z11" s="7" t="s">
        <v>239</v>
      </c>
      <c r="AA11" s="6" t="s">
        <v>280</v>
      </c>
      <c r="AB11" s="9" t="s">
        <v>281</v>
      </c>
      <c r="AC11" s="9" t="s">
        <v>245</v>
      </c>
      <c r="AD11" s="7">
        <v>0.7</v>
      </c>
      <c r="AE11" s="7">
        <v>2.67</v>
      </c>
      <c r="AF11" s="7">
        <v>80.400000000000006</v>
      </c>
      <c r="AG11" s="7">
        <v>83.3</v>
      </c>
      <c r="AH11" s="9" t="s">
        <v>368</v>
      </c>
      <c r="AI11" s="7" t="s">
        <v>282</v>
      </c>
      <c r="AJ11" s="7">
        <v>0.02</v>
      </c>
      <c r="AK11" s="7" t="s">
        <v>231</v>
      </c>
      <c r="AL11" s="8"/>
      <c r="AM11" s="8"/>
      <c r="AN11" s="8"/>
      <c r="AO11" s="8"/>
      <c r="AP11" s="8"/>
      <c r="AQ11" s="11" t="s">
        <v>53</v>
      </c>
      <c r="AR11" s="11" t="s">
        <v>54</v>
      </c>
      <c r="AS11" s="11"/>
      <c r="AT11" s="11" t="s">
        <v>197</v>
      </c>
      <c r="AU11" s="11"/>
      <c r="AV11" s="11" t="s">
        <v>198</v>
      </c>
      <c r="AW11" s="11" t="s">
        <v>56</v>
      </c>
      <c r="AX11" s="11" t="s">
        <v>57</v>
      </c>
      <c r="AY11" s="13" t="s">
        <v>58</v>
      </c>
    </row>
    <row r="12" spans="1:51" ht="167.4">
      <c r="A12" s="5">
        <v>11</v>
      </c>
      <c r="B12" s="6" t="s">
        <v>320</v>
      </c>
      <c r="C12" s="6" t="s">
        <v>181</v>
      </c>
      <c r="D12" s="6" t="s">
        <v>82</v>
      </c>
      <c r="E12" s="7" t="s">
        <v>223</v>
      </c>
      <c r="F12" s="7" t="s">
        <v>250</v>
      </c>
      <c r="G12" s="7">
        <v>420</v>
      </c>
      <c r="H12" s="7">
        <v>346</v>
      </c>
      <c r="I12" s="39">
        <f>テーブル13[[#This Row],[被措置者数の現員数(契約入所者数及び短期入所者数は除く)'[単位：人']]]/テーブル13[[#This Row],[施設定員数'[単位：人']]]</f>
        <v>0.82380952380952377</v>
      </c>
      <c r="J12" s="7">
        <v>157</v>
      </c>
      <c r="K12" s="7">
        <v>189</v>
      </c>
      <c r="L12" s="7">
        <v>6</v>
      </c>
      <c r="M12" s="7">
        <v>340</v>
      </c>
      <c r="N12" s="7">
        <v>54</v>
      </c>
      <c r="O12" s="39">
        <f>テーブル13[[#This Row],[所在地の市町村からの被措置者数'[単位：人']]]/テーブル13[[#This Row],[被措置者数の現員数(契約入所者数及び短期入所者数は除く)'[単位：人']]]</f>
        <v>1.7341040462427744E-2</v>
      </c>
      <c r="P12" s="7">
        <v>56</v>
      </c>
      <c r="Q12" s="7">
        <v>38</v>
      </c>
      <c r="R12" s="7">
        <v>47</v>
      </c>
      <c r="S12" s="7">
        <v>52</v>
      </c>
      <c r="T12" s="7" t="s">
        <v>225</v>
      </c>
      <c r="U12" s="7" t="s">
        <v>227</v>
      </c>
      <c r="V12" s="7" t="s">
        <v>227</v>
      </c>
      <c r="W12" s="7"/>
      <c r="X12" s="7" t="s">
        <v>251</v>
      </c>
      <c r="Y12" s="6" t="s">
        <v>252</v>
      </c>
      <c r="Z12" s="7" t="s">
        <v>229</v>
      </c>
      <c r="AA12" s="33"/>
      <c r="AB12" s="9" t="s">
        <v>347</v>
      </c>
      <c r="AC12" s="9" t="s">
        <v>253</v>
      </c>
      <c r="AD12" s="7" t="s">
        <v>254</v>
      </c>
      <c r="AE12" s="7" t="s">
        <v>255</v>
      </c>
      <c r="AF12" s="7">
        <v>80.599999999999994</v>
      </c>
      <c r="AG12" s="7">
        <v>82.9</v>
      </c>
      <c r="AH12" s="9" t="s">
        <v>369</v>
      </c>
      <c r="AI12" s="9" t="s">
        <v>305</v>
      </c>
      <c r="AJ12" s="7">
        <v>1</v>
      </c>
      <c r="AK12" s="7" t="s">
        <v>225</v>
      </c>
      <c r="AL12" s="7" t="s">
        <v>256</v>
      </c>
      <c r="AM12" s="9" t="s">
        <v>257</v>
      </c>
      <c r="AN12" s="9" t="s">
        <v>259</v>
      </c>
      <c r="AO12" s="7" t="s">
        <v>299</v>
      </c>
      <c r="AP12" s="7"/>
      <c r="AQ12" s="11" t="s">
        <v>79</v>
      </c>
      <c r="AR12" s="11" t="s">
        <v>80</v>
      </c>
      <c r="AS12" s="11"/>
      <c r="AT12" s="11" t="s">
        <v>190</v>
      </c>
      <c r="AU12" s="11" t="s">
        <v>191</v>
      </c>
      <c r="AV12" s="11" t="s">
        <v>81</v>
      </c>
      <c r="AW12" s="11" t="s">
        <v>83</v>
      </c>
      <c r="AX12" s="11" t="s">
        <v>84</v>
      </c>
      <c r="AY12" s="13" t="s">
        <v>85</v>
      </c>
    </row>
    <row r="13" spans="1:51" ht="186">
      <c r="A13" s="5">
        <v>12</v>
      </c>
      <c r="B13" s="6" t="s">
        <v>320</v>
      </c>
      <c r="C13" s="6" t="s">
        <v>45</v>
      </c>
      <c r="D13" s="6" t="s">
        <v>49</v>
      </c>
      <c r="E13" s="7" t="s">
        <v>223</v>
      </c>
      <c r="F13" s="7" t="s">
        <v>250</v>
      </c>
      <c r="G13" s="7">
        <v>70</v>
      </c>
      <c r="H13" s="7">
        <v>70</v>
      </c>
      <c r="I13" s="39">
        <f>テーブル13[[#This Row],[被措置者数の現員数(契約入所者数及び短期入所者数は除く)'[単位：人']]]/テーブル13[[#This Row],[施設定員数'[単位：人']]]</f>
        <v>1</v>
      </c>
      <c r="J13" s="7">
        <v>25</v>
      </c>
      <c r="K13" s="7">
        <v>45</v>
      </c>
      <c r="L13" s="7">
        <v>22</v>
      </c>
      <c r="M13" s="7">
        <v>48</v>
      </c>
      <c r="N13" s="7">
        <v>11</v>
      </c>
      <c r="O13" s="39">
        <f>テーブル13[[#This Row],[所在地の市町村からの被措置者数'[単位：人']]]/テーブル13[[#This Row],[被措置者数の現員数(契約入所者数及び短期入所者数は除く)'[単位：人']]]</f>
        <v>0.31428571428571428</v>
      </c>
      <c r="P13" s="7">
        <v>14</v>
      </c>
      <c r="Q13" s="7">
        <v>5</v>
      </c>
      <c r="R13" s="7">
        <v>13</v>
      </c>
      <c r="S13" s="7">
        <v>15</v>
      </c>
      <c r="T13" s="7" t="s">
        <v>232</v>
      </c>
      <c r="U13" s="7" t="s">
        <v>227</v>
      </c>
      <c r="V13" s="7" t="s">
        <v>226</v>
      </c>
      <c r="W13" s="7"/>
      <c r="X13" s="7" t="s">
        <v>251</v>
      </c>
      <c r="Y13" s="6" t="s">
        <v>269</v>
      </c>
      <c r="Z13" s="7" t="s">
        <v>228</v>
      </c>
      <c r="AA13" s="33"/>
      <c r="AB13" s="7"/>
      <c r="AC13" s="9" t="s">
        <v>300</v>
      </c>
      <c r="AD13" s="7">
        <v>2</v>
      </c>
      <c r="AE13" s="7">
        <v>3.7</v>
      </c>
      <c r="AF13" s="7">
        <v>79.7</v>
      </c>
      <c r="AG13" s="7">
        <v>83.4</v>
      </c>
      <c r="AH13" s="9" t="s">
        <v>369</v>
      </c>
      <c r="AI13" s="9" t="s">
        <v>270</v>
      </c>
      <c r="AJ13" s="7">
        <v>0</v>
      </c>
      <c r="AK13" s="7" t="s">
        <v>231</v>
      </c>
      <c r="AL13" s="14"/>
      <c r="AM13" s="9" t="s">
        <v>382</v>
      </c>
      <c r="AN13" s="9" t="s">
        <v>271</v>
      </c>
      <c r="AO13" s="8"/>
      <c r="AP13" s="8"/>
      <c r="AQ13" s="11" t="s">
        <v>46</v>
      </c>
      <c r="AR13" s="11" t="s">
        <v>47</v>
      </c>
      <c r="AS13" s="11"/>
      <c r="AT13" s="11" t="s">
        <v>203</v>
      </c>
      <c r="AU13" s="11" t="s">
        <v>204</v>
      </c>
      <c r="AV13" s="11" t="s">
        <v>48</v>
      </c>
      <c r="AW13" s="11" t="s">
        <v>50</v>
      </c>
      <c r="AX13" s="11" t="s">
        <v>51</v>
      </c>
      <c r="AY13" s="13" t="s">
        <v>52</v>
      </c>
    </row>
    <row r="14" spans="1:51" ht="111.6">
      <c r="A14" s="5">
        <v>13</v>
      </c>
      <c r="B14" s="6" t="s">
        <v>29</v>
      </c>
      <c r="C14" s="6" t="s">
        <v>30</v>
      </c>
      <c r="D14" s="6" t="s">
        <v>34</v>
      </c>
      <c r="E14" s="7" t="s">
        <v>223</v>
      </c>
      <c r="F14" s="7" t="s">
        <v>242</v>
      </c>
      <c r="G14" s="7">
        <v>50</v>
      </c>
      <c r="H14" s="7">
        <v>49</v>
      </c>
      <c r="I14" s="39">
        <f>テーブル13[[#This Row],[被措置者数の現員数(契約入所者数及び短期入所者数は除く)'[単位：人']]]/テーブル13[[#This Row],[施設定員数'[単位：人']]]</f>
        <v>0.98</v>
      </c>
      <c r="J14" s="7">
        <v>15</v>
      </c>
      <c r="K14" s="7">
        <v>34</v>
      </c>
      <c r="L14" s="7">
        <v>1</v>
      </c>
      <c r="M14" s="7">
        <v>48</v>
      </c>
      <c r="N14" s="7">
        <v>11</v>
      </c>
      <c r="O14" s="39">
        <f>テーブル13[[#This Row],[所在地の市町村からの被措置者数'[単位：人']]]/テーブル13[[#This Row],[被措置者数の現員数(契約入所者数及び短期入所者数は除く)'[単位：人']]]</f>
        <v>2.0408163265306121E-2</v>
      </c>
      <c r="P14" s="7">
        <v>11</v>
      </c>
      <c r="Q14" s="7">
        <v>10</v>
      </c>
      <c r="R14" s="7">
        <v>7</v>
      </c>
      <c r="S14" s="7">
        <v>11</v>
      </c>
      <c r="T14" s="7" t="s">
        <v>232</v>
      </c>
      <c r="U14" s="7" t="s">
        <v>227</v>
      </c>
      <c r="V14" s="7" t="s">
        <v>227</v>
      </c>
      <c r="W14" s="7"/>
      <c r="X14" s="7" t="s">
        <v>235</v>
      </c>
      <c r="Y14" s="6" t="s">
        <v>246</v>
      </c>
      <c r="Z14" s="7" t="s">
        <v>247</v>
      </c>
      <c r="AA14" s="6" t="s">
        <v>248</v>
      </c>
      <c r="AB14" s="9" t="s">
        <v>249</v>
      </c>
      <c r="AC14" s="7"/>
      <c r="AD14" s="7"/>
      <c r="AE14" s="7"/>
      <c r="AF14" s="7">
        <v>82</v>
      </c>
      <c r="AG14" s="7">
        <v>85</v>
      </c>
      <c r="AH14" s="9" t="s">
        <v>370</v>
      </c>
      <c r="AI14" s="14"/>
      <c r="AJ14" s="7"/>
      <c r="AK14" s="7" t="s">
        <v>231</v>
      </c>
      <c r="AL14" s="8"/>
      <c r="AM14" s="8"/>
      <c r="AN14" s="8"/>
      <c r="AO14" s="8"/>
      <c r="AP14" s="8"/>
      <c r="AQ14" s="11" t="s">
        <v>31</v>
      </c>
      <c r="AR14" s="11" t="s">
        <v>32</v>
      </c>
      <c r="AS14" s="11"/>
      <c r="AT14" s="11"/>
      <c r="AU14" s="11"/>
      <c r="AV14" s="11" t="s">
        <v>33</v>
      </c>
      <c r="AW14" s="11" t="s">
        <v>35</v>
      </c>
      <c r="AX14" s="11" t="s">
        <v>36</v>
      </c>
      <c r="AY14" s="13" t="s">
        <v>37</v>
      </c>
    </row>
    <row r="15" spans="1:51" ht="93">
      <c r="A15" s="5">
        <v>14</v>
      </c>
      <c r="B15" s="6" t="s">
        <v>86</v>
      </c>
      <c r="C15" s="6" t="s">
        <v>87</v>
      </c>
      <c r="D15" s="6" t="s">
        <v>91</v>
      </c>
      <c r="E15" s="7" t="s">
        <v>223</v>
      </c>
      <c r="F15" s="7" t="s">
        <v>242</v>
      </c>
      <c r="G15" s="7">
        <v>130</v>
      </c>
      <c r="H15" s="7">
        <v>25</v>
      </c>
      <c r="I15" s="39">
        <f>テーブル13[[#This Row],[被措置者数の現員数(契約入所者数及び短期入所者数は除く)'[単位：人']]]/テーブル13[[#This Row],[施設定員数'[単位：人']]]</f>
        <v>0.19230769230769232</v>
      </c>
      <c r="J15" s="7">
        <v>14</v>
      </c>
      <c r="K15" s="7">
        <v>11</v>
      </c>
      <c r="L15" s="7">
        <v>2</v>
      </c>
      <c r="M15" s="7">
        <v>23</v>
      </c>
      <c r="N15" s="7">
        <v>0</v>
      </c>
      <c r="O15" s="39">
        <f>テーブル13[[#This Row],[所在地の市町村からの被措置者数'[単位：人']]]/テーブル13[[#This Row],[被措置者数の現員数(契約入所者数及び短期入所者数は除く)'[単位：人']]]</f>
        <v>0.08</v>
      </c>
      <c r="P15" s="7">
        <v>11</v>
      </c>
      <c r="Q15" s="7">
        <v>0</v>
      </c>
      <c r="R15" s="7">
        <v>3</v>
      </c>
      <c r="S15" s="7">
        <v>0</v>
      </c>
      <c r="T15" s="7" t="s">
        <v>232</v>
      </c>
      <c r="U15" s="7" t="s">
        <v>226</v>
      </c>
      <c r="V15" s="7" t="s">
        <v>226</v>
      </c>
      <c r="W15" s="7"/>
      <c r="X15" s="7" t="s">
        <v>251</v>
      </c>
      <c r="Y15" s="6" t="s">
        <v>283</v>
      </c>
      <c r="Z15" s="7" t="s">
        <v>228</v>
      </c>
      <c r="AA15" s="6"/>
      <c r="AB15" s="9" t="s">
        <v>344</v>
      </c>
      <c r="AC15" s="7" t="s">
        <v>284</v>
      </c>
      <c r="AD15" s="7">
        <v>2.5</v>
      </c>
      <c r="AE15" s="7"/>
      <c r="AF15" s="7">
        <v>84.4</v>
      </c>
      <c r="AG15" s="7">
        <v>87.9</v>
      </c>
      <c r="AH15" s="9" t="s">
        <v>371</v>
      </c>
      <c r="AI15" s="8"/>
      <c r="AJ15" s="7">
        <v>36</v>
      </c>
      <c r="AK15" s="7" t="s">
        <v>231</v>
      </c>
      <c r="AL15" s="8"/>
      <c r="AM15" s="8"/>
      <c r="AN15" s="8"/>
      <c r="AO15" s="8"/>
      <c r="AP15" s="8"/>
      <c r="AQ15" s="11" t="s">
        <v>88</v>
      </c>
      <c r="AR15" s="11" t="s">
        <v>89</v>
      </c>
      <c r="AS15" s="11"/>
      <c r="AT15" s="11"/>
      <c r="AU15" s="11" t="s">
        <v>195</v>
      </c>
      <c r="AV15" s="11" t="s">
        <v>90</v>
      </c>
      <c r="AW15" s="11" t="s">
        <v>92</v>
      </c>
      <c r="AX15" s="11" t="s">
        <v>93</v>
      </c>
      <c r="AY15" s="13" t="s">
        <v>94</v>
      </c>
    </row>
    <row r="16" spans="1:51" ht="167.4">
      <c r="A16" s="5">
        <v>15</v>
      </c>
      <c r="B16" s="6" t="s">
        <v>13</v>
      </c>
      <c r="C16" s="6" t="s">
        <v>175</v>
      </c>
      <c r="D16" s="6" t="s">
        <v>16</v>
      </c>
      <c r="E16" s="7" t="s">
        <v>301</v>
      </c>
      <c r="F16" s="7" t="s">
        <v>250</v>
      </c>
      <c r="G16" s="7">
        <v>70</v>
      </c>
      <c r="H16" s="7">
        <v>69</v>
      </c>
      <c r="I16" s="39">
        <f>テーブル13[[#This Row],[被措置者数の現員数(契約入所者数及び短期入所者数は除く)'[単位：人']]]/テーブル13[[#This Row],[施設定員数'[単位：人']]]</f>
        <v>0.98571428571428577</v>
      </c>
      <c r="J16" s="7">
        <v>17</v>
      </c>
      <c r="K16" s="7">
        <v>52</v>
      </c>
      <c r="L16" s="7">
        <v>39</v>
      </c>
      <c r="M16" s="7">
        <v>30</v>
      </c>
      <c r="N16" s="7">
        <v>7</v>
      </c>
      <c r="O16" s="39">
        <f>テーブル13[[#This Row],[所在地の市町村からの被措置者数'[単位：人']]]/テーブル13[[#This Row],[被措置者数の現員数(契約入所者数及び短期入所者数は除く)'[単位：人']]]</f>
        <v>0.56521739130434778</v>
      </c>
      <c r="P16" s="7">
        <v>10</v>
      </c>
      <c r="Q16" s="7">
        <v>13</v>
      </c>
      <c r="R16" s="7">
        <v>11</v>
      </c>
      <c r="S16" s="7">
        <v>9</v>
      </c>
      <c r="T16" s="7" t="s">
        <v>232</v>
      </c>
      <c r="U16" s="7" t="s">
        <v>227</v>
      </c>
      <c r="V16" s="7" t="s">
        <v>227</v>
      </c>
      <c r="W16" s="9"/>
      <c r="X16" s="7" t="s">
        <v>251</v>
      </c>
      <c r="Y16" s="6" t="s">
        <v>291</v>
      </c>
      <c r="Z16" s="7" t="s">
        <v>228</v>
      </c>
      <c r="AA16" s="33"/>
      <c r="AB16" s="37" t="s">
        <v>349</v>
      </c>
      <c r="AC16" s="7"/>
      <c r="AD16" s="7">
        <v>0.72</v>
      </c>
      <c r="AE16" s="7">
        <v>2.16</v>
      </c>
      <c r="AF16" s="7">
        <v>81.400000000000006</v>
      </c>
      <c r="AG16" s="7">
        <v>85.3</v>
      </c>
      <c r="AH16" s="9" t="s">
        <v>365</v>
      </c>
      <c r="AI16" s="9" t="s">
        <v>292</v>
      </c>
      <c r="AJ16" s="7">
        <v>55</v>
      </c>
      <c r="AK16" s="7" t="s">
        <v>225</v>
      </c>
      <c r="AL16" s="7">
        <v>5</v>
      </c>
      <c r="AM16" s="9" t="s">
        <v>306</v>
      </c>
      <c r="AN16" s="8"/>
      <c r="AO16" s="7">
        <v>1.6</v>
      </c>
      <c r="AP16" s="7">
        <v>0</v>
      </c>
      <c r="AQ16" s="11" t="s">
        <v>176</v>
      </c>
      <c r="AR16" s="11" t="s">
        <v>14</v>
      </c>
      <c r="AS16" s="11"/>
      <c r="AT16" s="11" t="s">
        <v>202</v>
      </c>
      <c r="AU16" s="11" t="s">
        <v>201</v>
      </c>
      <c r="AV16" s="11" t="s">
        <v>15</v>
      </c>
      <c r="AW16" s="11" t="s">
        <v>17</v>
      </c>
      <c r="AX16" s="11" t="s">
        <v>18</v>
      </c>
      <c r="AY16" s="13" t="s">
        <v>19</v>
      </c>
    </row>
    <row r="17" spans="1:51" ht="130.19999999999999">
      <c r="A17" s="5">
        <v>16</v>
      </c>
      <c r="B17" s="6" t="s">
        <v>95</v>
      </c>
      <c r="C17" s="6" t="s">
        <v>96</v>
      </c>
      <c r="D17" s="6" t="s">
        <v>99</v>
      </c>
      <c r="E17" s="7" t="s">
        <v>286</v>
      </c>
      <c r="F17" s="7" t="s">
        <v>242</v>
      </c>
      <c r="G17" s="7">
        <v>50</v>
      </c>
      <c r="H17" s="7">
        <v>35</v>
      </c>
      <c r="I17" s="39">
        <f>テーブル13[[#This Row],[被措置者数の現員数(契約入所者数及び短期入所者数は除く)'[単位：人']]]/テーブル13[[#This Row],[施設定員数'[単位：人']]]</f>
        <v>0.7</v>
      </c>
      <c r="J17" s="7">
        <v>6</v>
      </c>
      <c r="K17" s="7">
        <v>28</v>
      </c>
      <c r="L17" s="7">
        <v>31</v>
      </c>
      <c r="M17" s="7">
        <v>3</v>
      </c>
      <c r="N17" s="7">
        <v>0</v>
      </c>
      <c r="O17" s="39">
        <f>テーブル13[[#This Row],[所在地の市町村からの被措置者数'[単位：人']]]/テーブル13[[#This Row],[被措置者数の現員数(契約入所者数及び短期入所者数は除く)'[単位：人']]]</f>
        <v>0.88571428571428568</v>
      </c>
      <c r="P17" s="7">
        <v>17</v>
      </c>
      <c r="Q17" s="7">
        <v>11</v>
      </c>
      <c r="R17" s="7">
        <v>8</v>
      </c>
      <c r="S17" s="7">
        <v>7</v>
      </c>
      <c r="T17" s="7" t="s">
        <v>379</v>
      </c>
      <c r="U17" s="7" t="s">
        <v>379</v>
      </c>
      <c r="V17" s="7" t="s">
        <v>379</v>
      </c>
      <c r="W17" s="7"/>
      <c r="X17" s="7" t="s">
        <v>247</v>
      </c>
      <c r="Y17" s="6"/>
      <c r="Z17" s="7" t="s">
        <v>229</v>
      </c>
      <c r="AA17" s="33"/>
      <c r="AB17" s="7"/>
      <c r="AC17" s="7"/>
      <c r="AD17" s="7" t="s">
        <v>296</v>
      </c>
      <c r="AE17" s="7"/>
      <c r="AF17" s="7">
        <v>80.7</v>
      </c>
      <c r="AG17" s="7">
        <v>83.6</v>
      </c>
      <c r="AH17" s="9" t="s">
        <v>364</v>
      </c>
      <c r="AI17" s="8"/>
      <c r="AJ17" s="7">
        <v>20.5</v>
      </c>
      <c r="AK17" s="7" t="s">
        <v>276</v>
      </c>
      <c r="AL17" s="8"/>
      <c r="AM17" s="8"/>
      <c r="AN17" s="8"/>
      <c r="AO17" s="8"/>
      <c r="AP17" s="8"/>
      <c r="AQ17" s="15" t="s">
        <v>213</v>
      </c>
      <c r="AR17" s="11" t="s">
        <v>97</v>
      </c>
      <c r="AS17" s="11"/>
      <c r="AT17" s="11"/>
      <c r="AU17" s="11"/>
      <c r="AV17" s="11" t="s">
        <v>98</v>
      </c>
      <c r="AW17" s="11" t="s">
        <v>100</v>
      </c>
      <c r="AX17" s="11" t="s">
        <v>101</v>
      </c>
      <c r="AY17" s="13" t="s">
        <v>102</v>
      </c>
    </row>
    <row r="18" spans="1:51" ht="111.6">
      <c r="A18" s="5">
        <v>17</v>
      </c>
      <c r="B18" s="6" t="s">
        <v>128</v>
      </c>
      <c r="C18" s="6" t="s">
        <v>129</v>
      </c>
      <c r="D18" s="6" t="s">
        <v>133</v>
      </c>
      <c r="E18" s="7" t="s">
        <v>223</v>
      </c>
      <c r="F18" s="7" t="s">
        <v>242</v>
      </c>
      <c r="G18" s="7">
        <v>50</v>
      </c>
      <c r="H18" s="7">
        <v>48</v>
      </c>
      <c r="I18" s="39">
        <f>テーブル13[[#This Row],[被措置者数の現員数(契約入所者数及び短期入所者数は除く)'[単位：人']]]/テーブル13[[#This Row],[施設定員数'[単位：人']]]</f>
        <v>0.96</v>
      </c>
      <c r="J18" s="7">
        <v>18</v>
      </c>
      <c r="K18" s="7">
        <v>30</v>
      </c>
      <c r="L18" s="7">
        <v>47</v>
      </c>
      <c r="M18" s="7">
        <v>1</v>
      </c>
      <c r="N18" s="7">
        <v>0</v>
      </c>
      <c r="O18" s="39">
        <f>テーブル13[[#This Row],[所在地の市町村からの被措置者数'[単位：人']]]/テーブル13[[#This Row],[被措置者数の現員数(契約入所者数及び短期入所者数は除く)'[単位：人']]]</f>
        <v>0.97916666666666663</v>
      </c>
      <c r="P18" s="7">
        <v>7</v>
      </c>
      <c r="Q18" s="7">
        <v>8</v>
      </c>
      <c r="R18" s="7">
        <v>8</v>
      </c>
      <c r="S18" s="7">
        <v>14</v>
      </c>
      <c r="T18" s="7" t="s">
        <v>232</v>
      </c>
      <c r="U18" s="7" t="s">
        <v>227</v>
      </c>
      <c r="V18" s="7" t="s">
        <v>227</v>
      </c>
      <c r="W18" s="7"/>
      <c r="X18" s="7" t="s">
        <v>235</v>
      </c>
      <c r="Y18" s="6" t="s">
        <v>272</v>
      </c>
      <c r="Z18" s="7" t="s">
        <v>229</v>
      </c>
      <c r="AA18" s="33"/>
      <c r="AB18" s="9" t="s">
        <v>302</v>
      </c>
      <c r="AC18" s="9" t="s">
        <v>273</v>
      </c>
      <c r="AD18" s="7">
        <v>2</v>
      </c>
      <c r="AE18" s="7"/>
      <c r="AF18" s="7">
        <v>80.5</v>
      </c>
      <c r="AG18" s="7">
        <v>81.2</v>
      </c>
      <c r="AH18" s="9" t="s">
        <v>372</v>
      </c>
      <c r="AI18" s="8"/>
      <c r="AJ18" s="7">
        <v>24</v>
      </c>
      <c r="AK18" s="7" t="s">
        <v>231</v>
      </c>
      <c r="AL18" s="8"/>
      <c r="AM18" s="8"/>
      <c r="AN18" s="8"/>
      <c r="AO18" s="8"/>
      <c r="AP18" s="8"/>
      <c r="AQ18" s="11" t="s">
        <v>130</v>
      </c>
      <c r="AR18" s="11" t="s">
        <v>131</v>
      </c>
      <c r="AS18" s="11"/>
      <c r="AT18" s="11"/>
      <c r="AU18" s="11"/>
      <c r="AV18" s="11" t="s">
        <v>132</v>
      </c>
      <c r="AW18" s="11" t="s">
        <v>134</v>
      </c>
      <c r="AX18" s="11" t="s">
        <v>135</v>
      </c>
      <c r="AY18" s="13" t="s">
        <v>136</v>
      </c>
    </row>
    <row r="19" spans="1:51" ht="77.400000000000006" customHeight="1">
      <c r="A19" s="5">
        <v>18</v>
      </c>
      <c r="B19" s="6" t="s">
        <v>321</v>
      </c>
      <c r="C19" s="6" t="s">
        <v>180</v>
      </c>
      <c r="D19" s="6" t="s">
        <v>75</v>
      </c>
      <c r="E19" s="7" t="s">
        <v>223</v>
      </c>
      <c r="F19" s="7" t="s">
        <v>237</v>
      </c>
      <c r="G19" s="7">
        <v>60</v>
      </c>
      <c r="H19" s="7">
        <v>46</v>
      </c>
      <c r="I19" s="39">
        <f>テーブル13[[#This Row],[被措置者数の現員数(契約入所者数及び短期入所者数は除く)'[単位：人']]]/テーブル13[[#This Row],[施設定員数'[単位：人']]]</f>
        <v>0.76666666666666672</v>
      </c>
      <c r="J19" s="7">
        <v>8</v>
      </c>
      <c r="K19" s="7">
        <v>6</v>
      </c>
      <c r="L19" s="7">
        <v>10</v>
      </c>
      <c r="M19" s="7">
        <v>36</v>
      </c>
      <c r="N19" s="7">
        <v>11</v>
      </c>
      <c r="O19" s="39">
        <f>テーブル13[[#This Row],[所在地の市町村からの被措置者数'[単位：人']]]/テーブル13[[#This Row],[被措置者数の現員数(契約入所者数及び短期入所者数は除く)'[単位：人']]]</f>
        <v>0.21739130434782608</v>
      </c>
      <c r="P19" s="7">
        <v>10</v>
      </c>
      <c r="Q19" s="7">
        <v>5</v>
      </c>
      <c r="R19" s="7">
        <v>13</v>
      </c>
      <c r="S19" s="7">
        <v>5</v>
      </c>
      <c r="T19" s="7" t="s">
        <v>225</v>
      </c>
      <c r="U19" s="7" t="s">
        <v>227</v>
      </c>
      <c r="V19" s="7" t="s">
        <v>227</v>
      </c>
      <c r="W19" s="7"/>
      <c r="X19" s="7" t="s">
        <v>228</v>
      </c>
      <c r="Y19" s="6" t="s">
        <v>274</v>
      </c>
      <c r="Z19" s="7" t="s">
        <v>229</v>
      </c>
      <c r="AA19" s="33"/>
      <c r="AB19" s="9" t="s">
        <v>345</v>
      </c>
      <c r="AC19" s="7"/>
      <c r="AD19" s="7"/>
      <c r="AE19" s="7">
        <v>2.5</v>
      </c>
      <c r="AF19" s="7">
        <v>79.7</v>
      </c>
      <c r="AG19" s="7">
        <v>83.9</v>
      </c>
      <c r="AH19" s="9" t="s">
        <v>275</v>
      </c>
      <c r="AI19" s="8"/>
      <c r="AJ19" s="7">
        <v>0</v>
      </c>
      <c r="AK19" s="7" t="s">
        <v>276</v>
      </c>
      <c r="AL19" s="8"/>
      <c r="AM19" s="8"/>
      <c r="AN19" s="8"/>
      <c r="AO19" s="8"/>
      <c r="AP19" s="8"/>
      <c r="AQ19" s="11" t="s">
        <v>212</v>
      </c>
      <c r="AR19" s="11" t="s">
        <v>199</v>
      </c>
      <c r="AS19" s="11"/>
      <c r="AT19" s="11"/>
      <c r="AU19" s="11"/>
      <c r="AV19" s="11" t="s">
        <v>74</v>
      </c>
      <c r="AW19" s="11" t="s">
        <v>76</v>
      </c>
      <c r="AX19" s="11" t="s">
        <v>77</v>
      </c>
      <c r="AY19" s="13" t="s">
        <v>78</v>
      </c>
    </row>
    <row r="20" spans="1:51" ht="111.6">
      <c r="A20" s="5">
        <v>19</v>
      </c>
      <c r="B20" s="6" t="s">
        <v>20</v>
      </c>
      <c r="C20" s="6" t="s">
        <v>177</v>
      </c>
      <c r="D20" s="6" t="s">
        <v>24</v>
      </c>
      <c r="E20" s="7" t="s">
        <v>223</v>
      </c>
      <c r="F20" s="7" t="s">
        <v>237</v>
      </c>
      <c r="G20" s="7">
        <v>50</v>
      </c>
      <c r="H20" s="7">
        <v>43</v>
      </c>
      <c r="I20" s="39">
        <f>テーブル13[[#This Row],[被措置者数の現員数(契約入所者数及び短期入所者数は除く)'[単位：人']]]/テーブル13[[#This Row],[施設定員数'[単位：人']]]</f>
        <v>0.86</v>
      </c>
      <c r="J20" s="7">
        <v>14</v>
      </c>
      <c r="K20" s="7">
        <v>29</v>
      </c>
      <c r="L20" s="7">
        <v>2</v>
      </c>
      <c r="M20" s="7">
        <v>41</v>
      </c>
      <c r="N20" s="7">
        <v>13</v>
      </c>
      <c r="O20" s="39">
        <f>テーブル13[[#This Row],[所在地の市町村からの被措置者数'[単位：人']]]/テーブル13[[#This Row],[被措置者数の現員数(契約入所者数及び短期入所者数は除く)'[単位：人']]]</f>
        <v>4.6511627906976744E-2</v>
      </c>
      <c r="P20" s="7">
        <v>9</v>
      </c>
      <c r="Q20" s="7">
        <v>4</v>
      </c>
      <c r="R20" s="7">
        <v>7</v>
      </c>
      <c r="S20" s="7">
        <v>11</v>
      </c>
      <c r="T20" s="7" t="s">
        <v>225</v>
      </c>
      <c r="U20" s="7" t="s">
        <v>260</v>
      </c>
      <c r="V20" s="7" t="s">
        <v>233</v>
      </c>
      <c r="W20" s="7"/>
      <c r="X20" s="7" t="s">
        <v>251</v>
      </c>
      <c r="Y20" s="6" t="s">
        <v>348</v>
      </c>
      <c r="Z20" s="7" t="s">
        <v>239</v>
      </c>
      <c r="AA20" s="6" t="s">
        <v>261</v>
      </c>
      <c r="AB20" s="9" t="s">
        <v>346</v>
      </c>
      <c r="AC20" s="9" t="s">
        <v>262</v>
      </c>
      <c r="AD20" s="7"/>
      <c r="AE20" s="7">
        <v>2.5</v>
      </c>
      <c r="AF20" s="7">
        <v>71.8</v>
      </c>
      <c r="AG20" s="7">
        <v>81.099999999999994</v>
      </c>
      <c r="AH20" s="9" t="s">
        <v>373</v>
      </c>
      <c r="AI20" s="8"/>
      <c r="AJ20" s="7">
        <v>0</v>
      </c>
      <c r="AK20" s="7" t="s">
        <v>225</v>
      </c>
      <c r="AL20" s="7">
        <v>1</v>
      </c>
      <c r="AM20" s="9" t="s">
        <v>263</v>
      </c>
      <c r="AN20" s="8"/>
      <c r="AO20" s="7"/>
      <c r="AP20" s="7"/>
      <c r="AQ20" s="11" t="s">
        <v>21</v>
      </c>
      <c r="AR20" s="11" t="s">
        <v>22</v>
      </c>
      <c r="AS20" s="11"/>
      <c r="AT20" s="12" t="s">
        <v>188</v>
      </c>
      <c r="AU20" s="11" t="s">
        <v>189</v>
      </c>
      <c r="AV20" s="11" t="s">
        <v>23</v>
      </c>
      <c r="AW20" s="11" t="s">
        <v>25</v>
      </c>
      <c r="AX20" s="11" t="s">
        <v>26</v>
      </c>
      <c r="AY20" s="13" t="s">
        <v>27</v>
      </c>
    </row>
    <row r="21" spans="1:51" ht="93">
      <c r="A21" s="5">
        <v>20</v>
      </c>
      <c r="B21" s="16" t="s">
        <v>103</v>
      </c>
      <c r="C21" s="16" t="s">
        <v>104</v>
      </c>
      <c r="D21" s="16" t="s">
        <v>108</v>
      </c>
      <c r="E21" s="17" t="s">
        <v>223</v>
      </c>
      <c r="F21" s="17" t="s">
        <v>237</v>
      </c>
      <c r="G21" s="17">
        <v>80</v>
      </c>
      <c r="H21" s="17">
        <v>37</v>
      </c>
      <c r="I21" s="41">
        <f>テーブル13[[#This Row],[被措置者数の現員数(契約入所者数及び短期入所者数は除く)'[単位：人']]]/テーブル13[[#This Row],[施設定員数'[単位：人']]]</f>
        <v>0.46250000000000002</v>
      </c>
      <c r="J21" s="17">
        <v>11</v>
      </c>
      <c r="K21" s="17">
        <v>26</v>
      </c>
      <c r="L21" s="17">
        <v>37</v>
      </c>
      <c r="M21" s="17">
        <v>0</v>
      </c>
      <c r="N21" s="17">
        <v>0</v>
      </c>
      <c r="O21" s="41">
        <f>テーブル13[[#This Row],[所在地の市町村からの被措置者数'[単位：人']]]/テーブル13[[#This Row],[被措置者数の現員数(契約入所者数及び短期入所者数は除く)'[単位：人']]]</f>
        <v>1</v>
      </c>
      <c r="P21" s="17">
        <v>7</v>
      </c>
      <c r="Q21" s="17">
        <v>9</v>
      </c>
      <c r="R21" s="17">
        <v>11</v>
      </c>
      <c r="S21" s="17">
        <v>5</v>
      </c>
      <c r="T21" s="17" t="s">
        <v>232</v>
      </c>
      <c r="U21" s="17" t="s">
        <v>226</v>
      </c>
      <c r="V21" s="17" t="s">
        <v>226</v>
      </c>
      <c r="W21" s="17"/>
      <c r="X21" s="17" t="s">
        <v>235</v>
      </c>
      <c r="Y21" s="16" t="s">
        <v>294</v>
      </c>
      <c r="Z21" s="17" t="s">
        <v>251</v>
      </c>
      <c r="AA21" s="33"/>
      <c r="AB21" s="18" t="s">
        <v>267</v>
      </c>
      <c r="AC21" s="17"/>
      <c r="AD21" s="17">
        <v>0.24</v>
      </c>
      <c r="AE21" s="17">
        <v>2.5</v>
      </c>
      <c r="AF21" s="17">
        <v>80.7</v>
      </c>
      <c r="AG21" s="17">
        <v>82.7</v>
      </c>
      <c r="AH21" s="18" t="s">
        <v>374</v>
      </c>
      <c r="AI21" s="18" t="s">
        <v>295</v>
      </c>
      <c r="AJ21" s="17">
        <v>0</v>
      </c>
      <c r="AK21" s="17" t="s">
        <v>231</v>
      </c>
      <c r="AL21" s="8"/>
      <c r="AM21" s="8"/>
      <c r="AN21" s="8"/>
      <c r="AO21" s="8"/>
      <c r="AP21" s="8"/>
      <c r="AQ21" s="19" t="s">
        <v>105</v>
      </c>
      <c r="AR21" s="12" t="s">
        <v>106</v>
      </c>
      <c r="AS21" s="19"/>
      <c r="AT21" s="19"/>
      <c r="AU21" s="19" t="s">
        <v>192</v>
      </c>
      <c r="AV21" s="19" t="s">
        <v>107</v>
      </c>
      <c r="AW21" s="19" t="s">
        <v>109</v>
      </c>
      <c r="AX21" s="19" t="s">
        <v>110</v>
      </c>
      <c r="AY21" s="20" t="s">
        <v>111</v>
      </c>
    </row>
    <row r="22" spans="1:51" ht="111.6">
      <c r="A22" s="5">
        <v>21</v>
      </c>
      <c r="B22" s="16" t="s">
        <v>121</v>
      </c>
      <c r="C22" s="16" t="s">
        <v>179</v>
      </c>
      <c r="D22" s="16" t="s">
        <v>124</v>
      </c>
      <c r="E22" s="17" t="s">
        <v>223</v>
      </c>
      <c r="F22" s="17" t="s">
        <v>242</v>
      </c>
      <c r="G22" s="17">
        <v>60</v>
      </c>
      <c r="H22" s="17">
        <v>56</v>
      </c>
      <c r="I22" s="41">
        <f>テーブル13[[#This Row],[被措置者数の現員数(契約入所者数及び短期入所者数は除く)'[単位：人']]]/テーブル13[[#This Row],[施設定員数'[単位：人']]]</f>
        <v>0.93333333333333335</v>
      </c>
      <c r="J22" s="17">
        <v>17</v>
      </c>
      <c r="K22" s="17">
        <v>39</v>
      </c>
      <c r="L22" s="17">
        <v>55</v>
      </c>
      <c r="M22" s="17">
        <v>1</v>
      </c>
      <c r="N22" s="17">
        <v>1</v>
      </c>
      <c r="O22" s="41">
        <f>テーブル13[[#This Row],[所在地の市町村からの被措置者数'[単位：人']]]/テーブル13[[#This Row],[被措置者数の現員数(契約入所者数及び短期入所者数は除く)'[単位：人']]]</f>
        <v>0.9821428571428571</v>
      </c>
      <c r="P22" s="17">
        <v>16</v>
      </c>
      <c r="Q22" s="17">
        <v>15</v>
      </c>
      <c r="R22" s="17">
        <v>17</v>
      </c>
      <c r="S22" s="17">
        <v>14</v>
      </c>
      <c r="T22" s="17" t="s">
        <v>225</v>
      </c>
      <c r="U22" s="17" t="s">
        <v>227</v>
      </c>
      <c r="V22" s="17" t="s">
        <v>227</v>
      </c>
      <c r="W22" s="17"/>
      <c r="X22" s="17" t="s">
        <v>251</v>
      </c>
      <c r="Y22" s="16" t="s">
        <v>297</v>
      </c>
      <c r="Z22" s="17" t="s">
        <v>229</v>
      </c>
      <c r="AA22" s="34"/>
      <c r="AB22" s="17"/>
      <c r="AC22" s="17"/>
      <c r="AD22" s="17">
        <v>1.5</v>
      </c>
      <c r="AE22" s="17"/>
      <c r="AF22" s="17">
        <v>80</v>
      </c>
      <c r="AG22" s="17">
        <v>87</v>
      </c>
      <c r="AH22" s="9" t="s">
        <v>366</v>
      </c>
      <c r="AI22" s="18" t="s">
        <v>298</v>
      </c>
      <c r="AJ22" s="17">
        <v>55</v>
      </c>
      <c r="AK22" s="17" t="s">
        <v>231</v>
      </c>
      <c r="AL22" s="8"/>
      <c r="AM22" s="8"/>
      <c r="AN22" s="8"/>
      <c r="AO22" s="8"/>
      <c r="AP22" s="8"/>
      <c r="AQ22" s="19" t="s">
        <v>209</v>
      </c>
      <c r="AR22" s="19" t="s">
        <v>122</v>
      </c>
      <c r="AS22" s="19"/>
      <c r="AT22" s="19"/>
      <c r="AU22" s="19"/>
      <c r="AV22" s="19" t="s">
        <v>123</v>
      </c>
      <c r="AW22" s="19" t="s">
        <v>125</v>
      </c>
      <c r="AX22" s="19" t="s">
        <v>126</v>
      </c>
      <c r="AY22" s="20" t="s">
        <v>127</v>
      </c>
    </row>
    <row r="23" spans="1:51" ht="26.4">
      <c r="G23" s="23"/>
    </row>
    <row r="24" spans="1:51" ht="32.4">
      <c r="A24" s="2"/>
      <c r="B24" s="2"/>
      <c r="C24" s="2"/>
      <c r="D24" s="2"/>
      <c r="E24" s="3"/>
      <c r="F24" s="3"/>
      <c r="G24" s="3"/>
      <c r="H24" s="38" t="s">
        <v>385</v>
      </c>
      <c r="I24" s="45">
        <f>AVERAGE(テーブル13[充足率])</f>
        <v>0.83483211233211241</v>
      </c>
      <c r="J24" s="3"/>
      <c r="K24" s="3"/>
      <c r="L24" s="3"/>
      <c r="M24" s="3"/>
      <c r="N24" s="3"/>
      <c r="O24" s="43"/>
      <c r="P24" s="3"/>
      <c r="Q24" s="3"/>
      <c r="R24" s="3"/>
      <c r="S24" s="3"/>
      <c r="T24" s="3"/>
      <c r="U24" s="3"/>
      <c r="V24" s="3"/>
      <c r="W24" s="3"/>
      <c r="X24" s="3"/>
      <c r="Y24" s="2"/>
      <c r="Z24" s="3"/>
      <c r="AA24" s="2"/>
      <c r="AB24" s="3"/>
      <c r="AC24" s="3"/>
      <c r="AD24" s="3"/>
      <c r="AE24" s="3"/>
      <c r="AF24" s="3"/>
      <c r="AG24" s="3"/>
      <c r="AH24" s="3"/>
      <c r="AI24" s="3"/>
      <c r="AJ24" s="3"/>
      <c r="AK24" s="3"/>
      <c r="AL24" s="3"/>
      <c r="AM24" s="3"/>
      <c r="AN24" s="3"/>
      <c r="AO24" s="3"/>
      <c r="AP24" s="3"/>
    </row>
    <row r="25" spans="1:51" ht="37.799999999999997">
      <c r="A25" s="5">
        <v>22</v>
      </c>
      <c r="B25" s="21" t="s">
        <v>151</v>
      </c>
      <c r="C25" s="21" t="s">
        <v>152</v>
      </c>
      <c r="D25" s="21" t="s">
        <v>156</v>
      </c>
      <c r="E25" s="22"/>
      <c r="F25" s="22"/>
      <c r="G25" s="22"/>
      <c r="H25" s="22"/>
      <c r="I25" s="44"/>
      <c r="J25" s="22"/>
      <c r="K25" s="22"/>
      <c r="L25" s="22"/>
      <c r="M25" s="22"/>
      <c r="N25" s="22"/>
      <c r="O25" s="44"/>
      <c r="P25" s="22"/>
      <c r="Q25" s="22"/>
      <c r="R25" s="22"/>
      <c r="S25" s="22"/>
      <c r="T25" s="22"/>
      <c r="U25" s="22"/>
      <c r="V25" s="22"/>
      <c r="W25" s="22"/>
      <c r="X25" s="22"/>
      <c r="Y25" s="21"/>
      <c r="Z25" s="22"/>
      <c r="AA25" s="21"/>
      <c r="AB25" s="22"/>
      <c r="AC25" s="22"/>
      <c r="AD25" s="22"/>
      <c r="AE25" s="22"/>
      <c r="AF25" s="22"/>
      <c r="AG25" s="22"/>
      <c r="AH25" s="22"/>
      <c r="AI25" s="22"/>
      <c r="AJ25" s="22"/>
      <c r="AK25" s="22"/>
      <c r="AL25" s="22"/>
      <c r="AM25" s="22"/>
      <c r="AN25" s="22"/>
      <c r="AO25" s="22"/>
      <c r="AP25" s="22"/>
      <c r="AQ25" s="11" t="s">
        <v>153</v>
      </c>
      <c r="AR25" s="11" t="s">
        <v>154</v>
      </c>
      <c r="AS25" s="11" t="s">
        <v>210</v>
      </c>
      <c r="AT25" s="11" t="s">
        <v>211</v>
      </c>
      <c r="AU25" s="11"/>
      <c r="AV25" s="11" t="s">
        <v>155</v>
      </c>
      <c r="AW25" s="11" t="s">
        <v>157</v>
      </c>
      <c r="AX25" s="11" t="s">
        <v>158</v>
      </c>
      <c r="AY25" s="13" t="s">
        <v>159</v>
      </c>
    </row>
    <row r="26" spans="1:51" ht="37.799999999999997">
      <c r="A26" s="5">
        <v>23</v>
      </c>
      <c r="B26" s="21" t="s">
        <v>112</v>
      </c>
      <c r="C26" s="21" t="s">
        <v>113</v>
      </c>
      <c r="D26" s="21" t="s">
        <v>117</v>
      </c>
      <c r="E26" s="22"/>
      <c r="F26" s="22"/>
      <c r="G26" s="22"/>
      <c r="H26" s="22"/>
      <c r="I26" s="44"/>
      <c r="J26" s="22"/>
      <c r="K26" s="22"/>
      <c r="L26" s="22"/>
      <c r="M26" s="22"/>
      <c r="N26" s="22"/>
      <c r="O26" s="44"/>
      <c r="P26" s="22"/>
      <c r="Q26" s="22"/>
      <c r="R26" s="22"/>
      <c r="S26" s="22"/>
      <c r="T26" s="22"/>
      <c r="U26" s="22"/>
      <c r="V26" s="22"/>
      <c r="W26" s="22"/>
      <c r="X26" s="22"/>
      <c r="Y26" s="21"/>
      <c r="Z26" s="22"/>
      <c r="AA26" s="21"/>
      <c r="AB26" s="22"/>
      <c r="AC26" s="22"/>
      <c r="AD26" s="22"/>
      <c r="AE26" s="22"/>
      <c r="AF26" s="22"/>
      <c r="AG26" s="22"/>
      <c r="AH26" s="22"/>
      <c r="AI26" s="22"/>
      <c r="AJ26" s="22"/>
      <c r="AK26" s="22"/>
      <c r="AL26" s="22"/>
      <c r="AM26" s="22"/>
      <c r="AN26" s="22"/>
      <c r="AO26" s="22"/>
      <c r="AP26" s="22"/>
      <c r="AQ26" s="11" t="s">
        <v>114</v>
      </c>
      <c r="AR26" s="11" t="s">
        <v>115</v>
      </c>
      <c r="AS26" s="11"/>
      <c r="AT26" s="12" t="s">
        <v>205</v>
      </c>
      <c r="AU26" s="11" t="s">
        <v>200</v>
      </c>
      <c r="AV26" s="11" t="s">
        <v>116</v>
      </c>
      <c r="AW26" s="11" t="s">
        <v>118</v>
      </c>
      <c r="AX26" s="11" t="s">
        <v>119</v>
      </c>
      <c r="AY26" s="13" t="s">
        <v>120</v>
      </c>
    </row>
  </sheetData>
  <phoneticPr fontId="18"/>
  <printOptions horizontalCentered="1"/>
  <pageMargins left="0.11811023622047245" right="0.11811023622047245" top="0.74803149606299213" bottom="0.35433070866141736" header="0.31496062992125984" footer="0.31496062992125984"/>
  <pageSetup paperSize="8" scale="44" fitToHeight="0" orientation="landscape" r:id="rId1"/>
  <headerFooter>
    <oddHeader>&amp;L&amp;"-,太字"&amp;24
        ※設問は令和6年4月1日現在&amp;C&amp;"-,太字"&amp;28令和6年度養護老人ホームの被措置者数等に関する調査結果</oddHeader>
  </headerFooter>
  <colBreaks count="1" manualBreakCount="1">
    <brk id="23" max="1048575" man="1"/>
  </colBreak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「養護分科会」会員アンケート回答一覧表</vt:lpstr>
      <vt:lpstr>「養護分科会」会員アンケート回答一覧表!Print_Area</vt:lpstr>
      <vt:lpstr>「養護分科会」会員アンケート回答一覧表!Print_Titles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PC2-1-8</dc:creator>
  <cp:lastModifiedBy>PC2-1-12</cp:lastModifiedBy>
  <cp:lastPrinted>2024-07-12T03:22:59Z</cp:lastPrinted>
  <dcterms:created xsi:type="dcterms:W3CDTF">2022-12-23T07:19:09Z</dcterms:created>
  <dcterms:modified xsi:type="dcterms:W3CDTF">2024-07-12T03:23:06Z</dcterms:modified>
</cp:coreProperties>
</file>